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Dokumenter\Web\vej-hansen\bridge\"/>
    </mc:Choice>
  </mc:AlternateContent>
  <bookViews>
    <workbookView xWindow="0" yWindow="0" windowWidth="23040" windowHeight="9264" activeTab="1"/>
  </bookViews>
  <sheets>
    <sheet name="TilKopi" sheetId="10" r:id="rId1"/>
    <sheet name="R260424" sheetId="17" r:id="rId2"/>
    <sheet name="R12og19apr24" sheetId="19" r:id="rId3"/>
    <sheet name="R150324" sheetId="16" r:id="rId4"/>
    <sheet name="R080324" sheetId="15" r:id="rId5"/>
    <sheet name="R010324" sheetId="13" r:id="rId6"/>
    <sheet name="R160224" sheetId="12" r:id="rId7"/>
  </sheets>
  <calcPr calcId="152511"/>
</workbook>
</file>

<file path=xl/calcChain.xml><?xml version="1.0" encoding="utf-8"?>
<calcChain xmlns="http://schemas.openxmlformats.org/spreadsheetml/2006/main">
  <c r="I31" i="17" l="1"/>
  <c r="R25" i="17" s="1"/>
  <c r="I30" i="17"/>
  <c r="E30" i="17"/>
  <c r="C30" i="17"/>
  <c r="B30" i="17"/>
  <c r="J29" i="17"/>
  <c r="H29" i="17"/>
  <c r="G29" i="17"/>
  <c r="F29" i="17"/>
  <c r="D29" i="17"/>
  <c r="J28" i="17"/>
  <c r="H28" i="17"/>
  <c r="G28" i="17"/>
  <c r="F28" i="17"/>
  <c r="D28" i="17"/>
  <c r="J27" i="17"/>
  <c r="H27" i="17"/>
  <c r="G27" i="17"/>
  <c r="F27" i="17"/>
  <c r="D27" i="17"/>
  <c r="I26" i="17"/>
  <c r="H26" i="17"/>
  <c r="G26" i="17"/>
  <c r="D26" i="17"/>
  <c r="B26" i="17"/>
  <c r="J25" i="17"/>
  <c r="G25" i="17"/>
  <c r="F25" i="17"/>
  <c r="E25" i="17"/>
  <c r="C25" i="17"/>
  <c r="J24" i="17"/>
  <c r="G24" i="17"/>
  <c r="F24" i="17"/>
  <c r="E24" i="17"/>
  <c r="C24" i="17"/>
  <c r="J23" i="17"/>
  <c r="G23" i="17"/>
  <c r="F23" i="17"/>
  <c r="F26" i="17" s="1"/>
  <c r="E23" i="17"/>
  <c r="C23" i="17"/>
  <c r="I22" i="17"/>
  <c r="H22" i="17"/>
  <c r="G22" i="17"/>
  <c r="C22" i="17"/>
  <c r="B22" i="17"/>
  <c r="J21" i="17"/>
  <c r="F21" i="17"/>
  <c r="E21" i="17"/>
  <c r="D21" i="17"/>
  <c r="B21" i="17"/>
  <c r="J20" i="17"/>
  <c r="F20" i="17"/>
  <c r="E20" i="17"/>
  <c r="K20" i="17" s="1"/>
  <c r="D20" i="17"/>
  <c r="B20" i="17"/>
  <c r="J19" i="17"/>
  <c r="F19" i="17"/>
  <c r="E19" i="17"/>
  <c r="D19" i="17"/>
  <c r="D22" i="17" s="1"/>
  <c r="B19" i="17"/>
  <c r="I18" i="17"/>
  <c r="G18" i="17"/>
  <c r="F18" i="17"/>
  <c r="B18" i="17"/>
  <c r="J17" i="17"/>
  <c r="H17" i="17"/>
  <c r="E17" i="17"/>
  <c r="D17" i="17"/>
  <c r="C17" i="17"/>
  <c r="J16" i="17"/>
  <c r="H16" i="17"/>
  <c r="E16" i="17"/>
  <c r="D16" i="17"/>
  <c r="C16" i="17"/>
  <c r="J15" i="17"/>
  <c r="H15" i="17"/>
  <c r="E15" i="17"/>
  <c r="D15" i="17"/>
  <c r="C15" i="17"/>
  <c r="I14" i="17"/>
  <c r="H14" i="17"/>
  <c r="F14" i="17"/>
  <c r="E14" i="17"/>
  <c r="J14" i="17" s="1"/>
  <c r="J13" i="17"/>
  <c r="G13" i="17"/>
  <c r="D13" i="17"/>
  <c r="C13" i="17"/>
  <c r="B13" i="17"/>
  <c r="J12" i="17"/>
  <c r="G12" i="17"/>
  <c r="D12" i="17"/>
  <c r="D14" i="17" s="1"/>
  <c r="C12" i="17"/>
  <c r="B12" i="17"/>
  <c r="K12" i="17" s="1"/>
  <c r="J11" i="17"/>
  <c r="G11" i="17"/>
  <c r="D11" i="17"/>
  <c r="C11" i="17"/>
  <c r="C14" i="17" s="1"/>
  <c r="B11" i="17"/>
  <c r="B14" i="17" s="1"/>
  <c r="I10" i="17"/>
  <c r="G10" i="17"/>
  <c r="E10" i="17"/>
  <c r="D10" i="17"/>
  <c r="J9" i="17"/>
  <c r="H9" i="17"/>
  <c r="F9" i="17"/>
  <c r="C9" i="17"/>
  <c r="B9" i="17"/>
  <c r="J8" i="17"/>
  <c r="H8" i="17"/>
  <c r="F8" i="17"/>
  <c r="C8" i="17"/>
  <c r="B8" i="17"/>
  <c r="J7" i="17"/>
  <c r="H7" i="17"/>
  <c r="F7" i="17"/>
  <c r="C7" i="17"/>
  <c r="B7" i="17"/>
  <c r="I6" i="17"/>
  <c r="F6" i="17"/>
  <c r="D6" i="17"/>
  <c r="C6" i="17"/>
  <c r="J5" i="17"/>
  <c r="H5" i="17"/>
  <c r="G5" i="17"/>
  <c r="G6" i="17" s="1"/>
  <c r="E5" i="17"/>
  <c r="B5" i="17"/>
  <c r="J4" i="17"/>
  <c r="H4" i="17"/>
  <c r="G4" i="17"/>
  <c r="E4" i="17"/>
  <c r="B4" i="17"/>
  <c r="J3" i="17"/>
  <c r="H3" i="17"/>
  <c r="G3" i="17"/>
  <c r="E3" i="17"/>
  <c r="B3" i="17"/>
  <c r="Q1" i="17"/>
  <c r="E1" i="17"/>
  <c r="H30" i="17" l="1"/>
  <c r="K29" i="17"/>
  <c r="F30" i="17"/>
  <c r="K28" i="17"/>
  <c r="D30" i="17"/>
  <c r="J30" i="17"/>
  <c r="C26" i="17"/>
  <c r="K24" i="17"/>
  <c r="J26" i="17"/>
  <c r="K23" i="17"/>
  <c r="F22" i="17"/>
  <c r="K21" i="17"/>
  <c r="E22" i="17"/>
  <c r="K22" i="17" s="1"/>
  <c r="J22" i="17"/>
  <c r="K19" i="17"/>
  <c r="E18" i="17"/>
  <c r="H18" i="17"/>
  <c r="K17" i="17"/>
  <c r="D18" i="17"/>
  <c r="K16" i="17"/>
  <c r="K15" i="17"/>
  <c r="J18" i="17"/>
  <c r="K13" i="17"/>
  <c r="D31" i="17"/>
  <c r="R10" i="17" s="1"/>
  <c r="K11" i="17"/>
  <c r="G14" i="17"/>
  <c r="K14" i="17"/>
  <c r="C31" i="17"/>
  <c r="R7" i="17" s="1"/>
  <c r="H10" i="17"/>
  <c r="K8" i="17"/>
  <c r="F10" i="17"/>
  <c r="C10" i="17"/>
  <c r="K7" i="17"/>
  <c r="B10" i="17"/>
  <c r="K10" i="17" s="1"/>
  <c r="J10" i="17"/>
  <c r="G31" i="17"/>
  <c r="R19" i="17" s="1"/>
  <c r="K5" i="17"/>
  <c r="H31" i="17"/>
  <c r="R22" i="17" s="1"/>
  <c r="K4" i="17"/>
  <c r="E6" i="17"/>
  <c r="J6" i="17"/>
  <c r="E31" i="17"/>
  <c r="R13" i="17" s="1"/>
  <c r="K3" i="17"/>
  <c r="G30" i="17"/>
  <c r="K9" i="17"/>
  <c r="H6" i="17"/>
  <c r="E26" i="17"/>
  <c r="K26" i="17" s="1"/>
  <c r="F31" i="17"/>
  <c r="R16" i="17" s="1"/>
  <c r="B6" i="17"/>
  <c r="C18" i="17"/>
  <c r="K18" i="17" s="1"/>
  <c r="K25" i="17"/>
  <c r="K30" i="17"/>
  <c r="K27" i="17"/>
  <c r="B31" i="17"/>
  <c r="I31" i="16"/>
  <c r="R25" i="16" s="1"/>
  <c r="I30" i="16"/>
  <c r="E30" i="16"/>
  <c r="C30" i="16"/>
  <c r="B30" i="16"/>
  <c r="J29" i="16"/>
  <c r="H29" i="16"/>
  <c r="G29" i="16"/>
  <c r="F29" i="16"/>
  <c r="D29" i="16"/>
  <c r="J28" i="16"/>
  <c r="H28" i="16"/>
  <c r="G28" i="16"/>
  <c r="F28" i="16"/>
  <c r="D28" i="16"/>
  <c r="J27" i="16"/>
  <c r="H27" i="16"/>
  <c r="G27" i="16"/>
  <c r="F27" i="16"/>
  <c r="D27" i="16"/>
  <c r="D30" i="16" s="1"/>
  <c r="I26" i="16"/>
  <c r="H26" i="16"/>
  <c r="D26" i="16"/>
  <c r="B26" i="16"/>
  <c r="J26" i="16" s="1"/>
  <c r="J25" i="16"/>
  <c r="G25" i="16"/>
  <c r="F25" i="16"/>
  <c r="E25" i="16"/>
  <c r="C25" i="16"/>
  <c r="K25" i="16" s="1"/>
  <c r="J24" i="16"/>
  <c r="G24" i="16"/>
  <c r="F24" i="16"/>
  <c r="E24" i="16"/>
  <c r="C24" i="16"/>
  <c r="J23" i="16"/>
  <c r="G23" i="16"/>
  <c r="F23" i="16"/>
  <c r="E23" i="16"/>
  <c r="C23" i="16"/>
  <c r="C26" i="16" s="1"/>
  <c r="I22" i="16"/>
  <c r="H22" i="16"/>
  <c r="G22" i="16"/>
  <c r="C22" i="16"/>
  <c r="J21" i="16"/>
  <c r="F21" i="16"/>
  <c r="E21" i="16"/>
  <c r="D21" i="16"/>
  <c r="B21" i="16"/>
  <c r="J20" i="16"/>
  <c r="F20" i="16"/>
  <c r="E20" i="16"/>
  <c r="E22" i="16" s="1"/>
  <c r="D20" i="16"/>
  <c r="B20" i="16"/>
  <c r="B22" i="16" s="1"/>
  <c r="J19" i="16"/>
  <c r="F19" i="16"/>
  <c r="F22" i="16" s="1"/>
  <c r="E19" i="16"/>
  <c r="D19" i="16"/>
  <c r="B19" i="16"/>
  <c r="I18" i="16"/>
  <c r="G18" i="16"/>
  <c r="F18" i="16"/>
  <c r="B18" i="16"/>
  <c r="J17" i="16"/>
  <c r="H17" i="16"/>
  <c r="H18" i="16" s="1"/>
  <c r="E17" i="16"/>
  <c r="D17" i="16"/>
  <c r="C17" i="16"/>
  <c r="J16" i="16"/>
  <c r="H16" i="16"/>
  <c r="E16" i="16"/>
  <c r="D16" i="16"/>
  <c r="C16" i="16"/>
  <c r="J15" i="16"/>
  <c r="H15" i="16"/>
  <c r="E15" i="16"/>
  <c r="D15" i="16"/>
  <c r="C15" i="16"/>
  <c r="I14" i="16"/>
  <c r="H14" i="16"/>
  <c r="F14" i="16"/>
  <c r="E14" i="16"/>
  <c r="J13" i="16"/>
  <c r="G13" i="16"/>
  <c r="D13" i="16"/>
  <c r="C13" i="16"/>
  <c r="B13" i="16"/>
  <c r="J12" i="16"/>
  <c r="G12" i="16"/>
  <c r="D12" i="16"/>
  <c r="D14" i="16" s="1"/>
  <c r="C12" i="16"/>
  <c r="B12" i="16"/>
  <c r="J11" i="16"/>
  <c r="G11" i="16"/>
  <c r="D11" i="16"/>
  <c r="C11" i="16"/>
  <c r="C14" i="16" s="1"/>
  <c r="B11" i="16"/>
  <c r="I10" i="16"/>
  <c r="G10" i="16"/>
  <c r="E10" i="16"/>
  <c r="D10" i="16"/>
  <c r="J9" i="16"/>
  <c r="H9" i="16"/>
  <c r="F9" i="16"/>
  <c r="C9" i="16"/>
  <c r="B9" i="16"/>
  <c r="J8" i="16"/>
  <c r="H8" i="16"/>
  <c r="F8" i="16"/>
  <c r="C8" i="16"/>
  <c r="B8" i="16"/>
  <c r="J7" i="16"/>
  <c r="H7" i="16"/>
  <c r="F7" i="16"/>
  <c r="C7" i="16"/>
  <c r="B7" i="16"/>
  <c r="I6" i="16"/>
  <c r="F6" i="16"/>
  <c r="D6" i="16"/>
  <c r="C6" i="16"/>
  <c r="J5" i="16"/>
  <c r="H5" i="16"/>
  <c r="G5" i="16"/>
  <c r="E5" i="16"/>
  <c r="B5" i="16"/>
  <c r="J4" i="16"/>
  <c r="H4" i="16"/>
  <c r="G4" i="16"/>
  <c r="E4" i="16"/>
  <c r="B4" i="16"/>
  <c r="J3" i="16"/>
  <c r="H3" i="16"/>
  <c r="G3" i="16"/>
  <c r="E3" i="16"/>
  <c r="B3" i="16"/>
  <c r="Q1" i="16"/>
  <c r="E1" i="16"/>
  <c r="J31" i="17" l="1"/>
  <c r="K31" i="17"/>
  <c r="R4" i="17"/>
  <c r="R28" i="17" s="1"/>
  <c r="K6" i="17"/>
  <c r="K29" i="16"/>
  <c r="G30" i="16"/>
  <c r="F30" i="16"/>
  <c r="H30" i="16"/>
  <c r="K30" i="16" s="1"/>
  <c r="F26" i="16"/>
  <c r="K24" i="16"/>
  <c r="G26" i="16"/>
  <c r="E26" i="16"/>
  <c r="K23" i="16"/>
  <c r="J22" i="16"/>
  <c r="K21" i="16"/>
  <c r="K20" i="16"/>
  <c r="D22" i="16"/>
  <c r="K22" i="16" s="1"/>
  <c r="D18" i="16"/>
  <c r="E18" i="16"/>
  <c r="K16" i="16"/>
  <c r="K15" i="16"/>
  <c r="B14" i="16"/>
  <c r="J14" i="16"/>
  <c r="K13" i="16"/>
  <c r="D31" i="16"/>
  <c r="R10" i="16" s="1"/>
  <c r="K12" i="16"/>
  <c r="K11" i="16"/>
  <c r="G31" i="16"/>
  <c r="R19" i="16" s="1"/>
  <c r="G14" i="16"/>
  <c r="C10" i="16"/>
  <c r="K9" i="16"/>
  <c r="C31" i="16"/>
  <c r="R7" i="16" s="1"/>
  <c r="H10" i="16"/>
  <c r="B10" i="16"/>
  <c r="K10" i="16" s="1"/>
  <c r="B31" i="16"/>
  <c r="R4" i="16" s="1"/>
  <c r="K8" i="16"/>
  <c r="F10" i="16"/>
  <c r="H31" i="16"/>
  <c r="R22" i="16" s="1"/>
  <c r="J10" i="16"/>
  <c r="J6" i="16"/>
  <c r="K5" i="16"/>
  <c r="K4" i="16"/>
  <c r="E6" i="16"/>
  <c r="G6" i="16"/>
  <c r="H6" i="16"/>
  <c r="K14" i="16"/>
  <c r="E31" i="16"/>
  <c r="R13" i="16" s="1"/>
  <c r="K7" i="16"/>
  <c r="B6" i="16"/>
  <c r="K3" i="16"/>
  <c r="K17" i="16"/>
  <c r="K19" i="16"/>
  <c r="F31" i="16"/>
  <c r="R16" i="16" s="1"/>
  <c r="J18" i="16"/>
  <c r="K28" i="16"/>
  <c r="J30" i="16"/>
  <c r="C18" i="16"/>
  <c r="K18" i="16" s="1"/>
  <c r="K27" i="16"/>
  <c r="E1" i="10"/>
  <c r="K26" i="16" l="1"/>
  <c r="J31" i="16"/>
  <c r="K6" i="16"/>
  <c r="K31" i="16"/>
  <c r="R28" i="16"/>
  <c r="I31" i="15"/>
  <c r="I30" i="15"/>
  <c r="E30" i="15"/>
  <c r="C30" i="15"/>
  <c r="B30" i="15"/>
  <c r="J29" i="15"/>
  <c r="H29" i="15"/>
  <c r="G29" i="15"/>
  <c r="K29" i="15" s="1"/>
  <c r="F29" i="15"/>
  <c r="D29" i="15"/>
  <c r="J28" i="15"/>
  <c r="H28" i="15"/>
  <c r="H30" i="15" s="1"/>
  <c r="G28" i="15"/>
  <c r="G30" i="15" s="1"/>
  <c r="F28" i="15"/>
  <c r="K28" i="15" s="1"/>
  <c r="D28" i="15"/>
  <c r="J27" i="15"/>
  <c r="H27" i="15"/>
  <c r="G27" i="15"/>
  <c r="F27" i="15"/>
  <c r="D27" i="15"/>
  <c r="D30" i="15" s="1"/>
  <c r="I26" i="15"/>
  <c r="H26" i="15"/>
  <c r="D26" i="15"/>
  <c r="C26" i="15"/>
  <c r="K26" i="15" s="1"/>
  <c r="B26" i="15"/>
  <c r="J26" i="15" s="1"/>
  <c r="R25" i="15"/>
  <c r="J25" i="15"/>
  <c r="G25" i="15"/>
  <c r="F25" i="15"/>
  <c r="F26" i="15" s="1"/>
  <c r="E25" i="15"/>
  <c r="E26" i="15" s="1"/>
  <c r="C25" i="15"/>
  <c r="K25" i="15" s="1"/>
  <c r="J24" i="15"/>
  <c r="G24" i="15"/>
  <c r="F24" i="15"/>
  <c r="E24" i="15"/>
  <c r="C24" i="15"/>
  <c r="K24" i="15" s="1"/>
  <c r="K23" i="15"/>
  <c r="J23" i="15"/>
  <c r="G23" i="15"/>
  <c r="G26" i="15" s="1"/>
  <c r="F23" i="15"/>
  <c r="E23" i="15"/>
  <c r="C23" i="15"/>
  <c r="I22" i="15"/>
  <c r="J22" i="15" s="1"/>
  <c r="H22" i="15"/>
  <c r="G22" i="15"/>
  <c r="D22" i="15"/>
  <c r="C22" i="15"/>
  <c r="B22" i="15"/>
  <c r="K22" i="15" s="1"/>
  <c r="K21" i="15"/>
  <c r="J21" i="15"/>
  <c r="F21" i="15"/>
  <c r="E21" i="15"/>
  <c r="D21" i="15"/>
  <c r="B21" i="15"/>
  <c r="J20" i="15"/>
  <c r="F20" i="15"/>
  <c r="K20" i="15" s="1"/>
  <c r="E20" i="15"/>
  <c r="D20" i="15"/>
  <c r="B20" i="15"/>
  <c r="J19" i="15"/>
  <c r="F19" i="15"/>
  <c r="F22" i="15" s="1"/>
  <c r="E19" i="15"/>
  <c r="E22" i="15" s="1"/>
  <c r="D19" i="15"/>
  <c r="B19" i="15"/>
  <c r="I18" i="15"/>
  <c r="G18" i="15"/>
  <c r="F18" i="15"/>
  <c r="B18" i="15"/>
  <c r="J17" i="15"/>
  <c r="H17" i="15"/>
  <c r="E17" i="15"/>
  <c r="K17" i="15" s="1"/>
  <c r="D17" i="15"/>
  <c r="C17" i="15"/>
  <c r="J16" i="15"/>
  <c r="H16" i="15"/>
  <c r="H18" i="15" s="1"/>
  <c r="E16" i="15"/>
  <c r="D16" i="15"/>
  <c r="D31" i="15" s="1"/>
  <c r="R10" i="15" s="1"/>
  <c r="C16" i="15"/>
  <c r="J15" i="15"/>
  <c r="H15" i="15"/>
  <c r="E15" i="15"/>
  <c r="E18" i="15" s="1"/>
  <c r="D15" i="15"/>
  <c r="D18" i="15" s="1"/>
  <c r="C15" i="15"/>
  <c r="K15" i="15" s="1"/>
  <c r="I14" i="15"/>
  <c r="H14" i="15"/>
  <c r="F14" i="15"/>
  <c r="E14" i="15"/>
  <c r="J14" i="15" s="1"/>
  <c r="D14" i="15"/>
  <c r="C14" i="15"/>
  <c r="J13" i="15"/>
  <c r="G13" i="15"/>
  <c r="D13" i="15"/>
  <c r="C13" i="15"/>
  <c r="B13" i="15"/>
  <c r="K13" i="15" s="1"/>
  <c r="J12" i="15"/>
  <c r="G12" i="15"/>
  <c r="D12" i="15"/>
  <c r="C12" i="15"/>
  <c r="B12" i="15"/>
  <c r="K12" i="15" s="1"/>
  <c r="K11" i="15"/>
  <c r="J11" i="15"/>
  <c r="G11" i="15"/>
  <c r="G14" i="15" s="1"/>
  <c r="D11" i="15"/>
  <c r="C11" i="15"/>
  <c r="B11" i="15"/>
  <c r="B14" i="15" s="1"/>
  <c r="I10" i="15"/>
  <c r="J10" i="15" s="1"/>
  <c r="G10" i="15"/>
  <c r="E10" i="15"/>
  <c r="D10" i="15"/>
  <c r="C10" i="15"/>
  <c r="B10" i="15"/>
  <c r="K9" i="15"/>
  <c r="J9" i="15"/>
  <c r="H9" i="15"/>
  <c r="F9" i="15"/>
  <c r="C9" i="15"/>
  <c r="B9" i="15"/>
  <c r="J8" i="15"/>
  <c r="H8" i="15"/>
  <c r="K8" i="15" s="1"/>
  <c r="F8" i="15"/>
  <c r="C8" i="15"/>
  <c r="B8" i="15"/>
  <c r="J7" i="15"/>
  <c r="H7" i="15"/>
  <c r="H10" i="15" s="1"/>
  <c r="F7" i="15"/>
  <c r="F10" i="15" s="1"/>
  <c r="C7" i="15"/>
  <c r="C31" i="15" s="1"/>
  <c r="R7" i="15" s="1"/>
  <c r="B7" i="15"/>
  <c r="I6" i="15"/>
  <c r="F6" i="15"/>
  <c r="D6" i="15"/>
  <c r="C6" i="15"/>
  <c r="J6" i="15" s="1"/>
  <c r="J5" i="15"/>
  <c r="H5" i="15"/>
  <c r="G5" i="15"/>
  <c r="K5" i="15" s="1"/>
  <c r="E5" i="15"/>
  <c r="B5" i="15"/>
  <c r="J4" i="15"/>
  <c r="H4" i="15"/>
  <c r="H6" i="15" s="1"/>
  <c r="G4" i="15"/>
  <c r="G6" i="15" s="1"/>
  <c r="E4" i="15"/>
  <c r="K4" i="15" s="1"/>
  <c r="B4" i="15"/>
  <c r="J3" i="15"/>
  <c r="H3" i="15"/>
  <c r="H31" i="15" s="1"/>
  <c r="R22" i="15" s="1"/>
  <c r="G3" i="15"/>
  <c r="G31" i="15" s="1"/>
  <c r="R19" i="15" s="1"/>
  <c r="E3" i="15"/>
  <c r="E6" i="15" s="1"/>
  <c r="B3" i="15"/>
  <c r="B31" i="15" s="1"/>
  <c r="Q1" i="15"/>
  <c r="E1" i="15"/>
  <c r="K10" i="15" l="1"/>
  <c r="K18" i="15"/>
  <c r="R4" i="15"/>
  <c r="K14" i="15"/>
  <c r="E31" i="15"/>
  <c r="R13" i="15" s="1"/>
  <c r="F31" i="15"/>
  <c r="R16" i="15" s="1"/>
  <c r="K7" i="15"/>
  <c r="K19" i="15"/>
  <c r="F30" i="15"/>
  <c r="K30" i="15" s="1"/>
  <c r="B6" i="15"/>
  <c r="K6" i="15" s="1"/>
  <c r="K16" i="15"/>
  <c r="J18" i="15"/>
  <c r="J31" i="15" s="1"/>
  <c r="J30" i="15"/>
  <c r="C18" i="15"/>
  <c r="K3" i="15"/>
  <c r="K27" i="15"/>
  <c r="I31" i="13"/>
  <c r="I30" i="13"/>
  <c r="E30" i="13"/>
  <c r="C30" i="13"/>
  <c r="B30" i="13"/>
  <c r="J29" i="13"/>
  <c r="H29" i="13"/>
  <c r="G29" i="13"/>
  <c r="K29" i="13" s="1"/>
  <c r="F29" i="13"/>
  <c r="D29" i="13"/>
  <c r="J28" i="13"/>
  <c r="H28" i="13"/>
  <c r="H30" i="13" s="1"/>
  <c r="G28" i="13"/>
  <c r="G30" i="13" s="1"/>
  <c r="F28" i="13"/>
  <c r="K28" i="13" s="1"/>
  <c r="D28" i="13"/>
  <c r="J27" i="13"/>
  <c r="H27" i="13"/>
  <c r="G27" i="13"/>
  <c r="F27" i="13"/>
  <c r="F30" i="13" s="1"/>
  <c r="D27" i="13"/>
  <c r="D30" i="13" s="1"/>
  <c r="I26" i="13"/>
  <c r="H26" i="13"/>
  <c r="D26" i="13"/>
  <c r="B26" i="13"/>
  <c r="J26" i="13" s="1"/>
  <c r="R25" i="13"/>
  <c r="J25" i="13"/>
  <c r="G25" i="13"/>
  <c r="G26" i="13" s="1"/>
  <c r="F25" i="13"/>
  <c r="F26" i="13" s="1"/>
  <c r="E25" i="13"/>
  <c r="E31" i="13" s="1"/>
  <c r="R13" i="13" s="1"/>
  <c r="C25" i="13"/>
  <c r="K25" i="13" s="1"/>
  <c r="J24" i="13"/>
  <c r="G24" i="13"/>
  <c r="F24" i="13"/>
  <c r="E24" i="13"/>
  <c r="C24" i="13"/>
  <c r="K24" i="13" s="1"/>
  <c r="K23" i="13"/>
  <c r="J23" i="13"/>
  <c r="G23" i="13"/>
  <c r="F23" i="13"/>
  <c r="E23" i="13"/>
  <c r="C23" i="13"/>
  <c r="J22" i="13"/>
  <c r="I22" i="13"/>
  <c r="H22" i="13"/>
  <c r="G22" i="13"/>
  <c r="D22" i="13"/>
  <c r="C22" i="13"/>
  <c r="B22" i="13"/>
  <c r="J21" i="13"/>
  <c r="F21" i="13"/>
  <c r="E21" i="13"/>
  <c r="D21" i="13"/>
  <c r="B21" i="13"/>
  <c r="K21" i="13" s="1"/>
  <c r="K20" i="13"/>
  <c r="J20" i="13"/>
  <c r="F20" i="13"/>
  <c r="E20" i="13"/>
  <c r="D20" i="13"/>
  <c r="B20" i="13"/>
  <c r="J19" i="13"/>
  <c r="F19" i="13"/>
  <c r="F22" i="13" s="1"/>
  <c r="E19" i="13"/>
  <c r="E22" i="13" s="1"/>
  <c r="D19" i="13"/>
  <c r="B19" i="13"/>
  <c r="I18" i="13"/>
  <c r="G18" i="13"/>
  <c r="F18" i="13"/>
  <c r="B18" i="13"/>
  <c r="J17" i="13"/>
  <c r="H17" i="13"/>
  <c r="K17" i="13" s="1"/>
  <c r="E17" i="13"/>
  <c r="D17" i="13"/>
  <c r="C17" i="13"/>
  <c r="J16" i="13"/>
  <c r="H16" i="13"/>
  <c r="H18" i="13" s="1"/>
  <c r="E16" i="13"/>
  <c r="D16" i="13"/>
  <c r="K16" i="13" s="1"/>
  <c r="C16" i="13"/>
  <c r="J15" i="13"/>
  <c r="H15" i="13"/>
  <c r="E15" i="13"/>
  <c r="E18" i="13" s="1"/>
  <c r="D15" i="13"/>
  <c r="D18" i="13" s="1"/>
  <c r="C15" i="13"/>
  <c r="K15" i="13" s="1"/>
  <c r="I14" i="13"/>
  <c r="H14" i="13"/>
  <c r="F14" i="13"/>
  <c r="E14" i="13"/>
  <c r="J14" i="13" s="1"/>
  <c r="D14" i="13"/>
  <c r="J13" i="13"/>
  <c r="G13" i="13"/>
  <c r="D13" i="13"/>
  <c r="C13" i="13"/>
  <c r="B13" i="13"/>
  <c r="K13" i="13" s="1"/>
  <c r="J12" i="13"/>
  <c r="G12" i="13"/>
  <c r="D12" i="13"/>
  <c r="C12" i="13"/>
  <c r="C14" i="13" s="1"/>
  <c r="B12" i="13"/>
  <c r="K12" i="13" s="1"/>
  <c r="K11" i="13"/>
  <c r="J11" i="13"/>
  <c r="G11" i="13"/>
  <c r="G14" i="13" s="1"/>
  <c r="D11" i="13"/>
  <c r="D31" i="13" s="1"/>
  <c r="R10" i="13" s="1"/>
  <c r="C11" i="13"/>
  <c r="B11" i="13"/>
  <c r="B14" i="13" s="1"/>
  <c r="K14" i="13" s="1"/>
  <c r="J10" i="13"/>
  <c r="I10" i="13"/>
  <c r="G10" i="13"/>
  <c r="E10" i="13"/>
  <c r="D10" i="13"/>
  <c r="C10" i="13"/>
  <c r="B10" i="13"/>
  <c r="K10" i="13" s="1"/>
  <c r="J9" i="13"/>
  <c r="H9" i="13"/>
  <c r="F9" i="13"/>
  <c r="C9" i="13"/>
  <c r="B9" i="13"/>
  <c r="K9" i="13" s="1"/>
  <c r="K8" i="13"/>
  <c r="J8" i="13"/>
  <c r="H8" i="13"/>
  <c r="F8" i="13"/>
  <c r="C8" i="13"/>
  <c r="B8" i="13"/>
  <c r="J7" i="13"/>
  <c r="H7" i="13"/>
  <c r="H10" i="13" s="1"/>
  <c r="F7" i="13"/>
  <c r="F10" i="13" s="1"/>
  <c r="C7" i="13"/>
  <c r="C31" i="13" s="1"/>
  <c r="R7" i="13" s="1"/>
  <c r="B7" i="13"/>
  <c r="I6" i="13"/>
  <c r="F6" i="13"/>
  <c r="D6" i="13"/>
  <c r="C6" i="13"/>
  <c r="J6" i="13" s="1"/>
  <c r="J5" i="13"/>
  <c r="H5" i="13"/>
  <c r="K5" i="13" s="1"/>
  <c r="G5" i="13"/>
  <c r="E5" i="13"/>
  <c r="B5" i="13"/>
  <c r="J4" i="13"/>
  <c r="H4" i="13"/>
  <c r="H6" i="13" s="1"/>
  <c r="G4" i="13"/>
  <c r="G6" i="13" s="1"/>
  <c r="E4" i="13"/>
  <c r="B4" i="13"/>
  <c r="K4" i="13" s="1"/>
  <c r="J3" i="13"/>
  <c r="H3" i="13"/>
  <c r="H31" i="13" s="1"/>
  <c r="R22" i="13" s="1"/>
  <c r="G3" i="13"/>
  <c r="G31" i="13" s="1"/>
  <c r="R19" i="13" s="1"/>
  <c r="E3" i="13"/>
  <c r="E6" i="13" s="1"/>
  <c r="B3" i="13"/>
  <c r="B31" i="13" s="1"/>
  <c r="Q1" i="13"/>
  <c r="E1" i="13"/>
  <c r="R28" i="15" l="1"/>
  <c r="K31" i="15"/>
  <c r="K22" i="13"/>
  <c r="K30" i="13"/>
  <c r="K31" i="13"/>
  <c r="R4" i="13"/>
  <c r="R28" i="13" s="1"/>
  <c r="E26" i="13"/>
  <c r="C26" i="13"/>
  <c r="K19" i="13"/>
  <c r="F31" i="13"/>
  <c r="R16" i="13" s="1"/>
  <c r="K7" i="13"/>
  <c r="B6" i="13"/>
  <c r="K6" i="13" s="1"/>
  <c r="J18" i="13"/>
  <c r="J31" i="13" s="1"/>
  <c r="J30" i="13"/>
  <c r="C18" i="13"/>
  <c r="K18" i="13" s="1"/>
  <c r="K3" i="13"/>
  <c r="K27" i="13"/>
  <c r="I31" i="12"/>
  <c r="R25" i="12" s="1"/>
  <c r="I30" i="12"/>
  <c r="E30" i="12"/>
  <c r="C30" i="12"/>
  <c r="B30" i="12"/>
  <c r="J29" i="12"/>
  <c r="H29" i="12"/>
  <c r="G29" i="12"/>
  <c r="K29" i="12" s="1"/>
  <c r="F29" i="12"/>
  <c r="D29" i="12"/>
  <c r="J28" i="12"/>
  <c r="H28" i="12"/>
  <c r="G28" i="12"/>
  <c r="F28" i="12"/>
  <c r="F30" i="12" s="1"/>
  <c r="D28" i="12"/>
  <c r="K28" i="12" s="1"/>
  <c r="J27" i="12"/>
  <c r="H27" i="12"/>
  <c r="G27" i="12"/>
  <c r="F27" i="12"/>
  <c r="D27" i="12"/>
  <c r="D30" i="12" s="1"/>
  <c r="I26" i="12"/>
  <c r="H26" i="12"/>
  <c r="D26" i="12"/>
  <c r="B26" i="12"/>
  <c r="J25" i="12"/>
  <c r="G25" i="12"/>
  <c r="F25" i="12"/>
  <c r="E25" i="12"/>
  <c r="C25" i="12"/>
  <c r="J24" i="12"/>
  <c r="G24" i="12"/>
  <c r="F24" i="12"/>
  <c r="E24" i="12"/>
  <c r="C24" i="12"/>
  <c r="J23" i="12"/>
  <c r="G23" i="12"/>
  <c r="F23" i="12"/>
  <c r="E23" i="12"/>
  <c r="C23" i="12"/>
  <c r="I22" i="12"/>
  <c r="H22" i="12"/>
  <c r="G22" i="12"/>
  <c r="C22" i="12"/>
  <c r="J21" i="12"/>
  <c r="F21" i="12"/>
  <c r="E21" i="12"/>
  <c r="D21" i="12"/>
  <c r="K21" i="12" s="1"/>
  <c r="B21" i="12"/>
  <c r="J20" i="12"/>
  <c r="F20" i="12"/>
  <c r="E20" i="12"/>
  <c r="D20" i="12"/>
  <c r="B20" i="12"/>
  <c r="B22" i="12" s="1"/>
  <c r="J19" i="12"/>
  <c r="F19" i="12"/>
  <c r="F22" i="12" s="1"/>
  <c r="E19" i="12"/>
  <c r="E22" i="12" s="1"/>
  <c r="D19" i="12"/>
  <c r="B19" i="12"/>
  <c r="K19" i="12" s="1"/>
  <c r="I18" i="12"/>
  <c r="G18" i="12"/>
  <c r="F18" i="12"/>
  <c r="B18" i="12"/>
  <c r="J17" i="12"/>
  <c r="H17" i="12"/>
  <c r="E17" i="12"/>
  <c r="D17" i="12"/>
  <c r="C17" i="12"/>
  <c r="K17" i="12" s="1"/>
  <c r="J16" i="12"/>
  <c r="H16" i="12"/>
  <c r="H18" i="12" s="1"/>
  <c r="E16" i="12"/>
  <c r="D16" i="12"/>
  <c r="C16" i="12"/>
  <c r="J15" i="12"/>
  <c r="H15" i="12"/>
  <c r="E15" i="12"/>
  <c r="D15" i="12"/>
  <c r="C15" i="12"/>
  <c r="K15" i="12" s="1"/>
  <c r="I14" i="12"/>
  <c r="H14" i="12"/>
  <c r="F14" i="12"/>
  <c r="E14" i="12"/>
  <c r="J13" i="12"/>
  <c r="G13" i="12"/>
  <c r="D13" i="12"/>
  <c r="C13" i="12"/>
  <c r="B13" i="12"/>
  <c r="K13" i="12" s="1"/>
  <c r="J12" i="12"/>
  <c r="G12" i="12"/>
  <c r="D12" i="12"/>
  <c r="C12" i="12"/>
  <c r="B12" i="12"/>
  <c r="K12" i="12" s="1"/>
  <c r="J11" i="12"/>
  <c r="G11" i="12"/>
  <c r="G14" i="12" s="1"/>
  <c r="D11" i="12"/>
  <c r="D14" i="12" s="1"/>
  <c r="C11" i="12"/>
  <c r="B11" i="12"/>
  <c r="I10" i="12"/>
  <c r="G10" i="12"/>
  <c r="E10" i="12"/>
  <c r="D10" i="12"/>
  <c r="J9" i="12"/>
  <c r="H9" i="12"/>
  <c r="F9" i="12"/>
  <c r="K9" i="12" s="1"/>
  <c r="C9" i="12"/>
  <c r="B9" i="12"/>
  <c r="J8" i="12"/>
  <c r="H8" i="12"/>
  <c r="K8" i="12" s="1"/>
  <c r="F8" i="12"/>
  <c r="C8" i="12"/>
  <c r="B8" i="12"/>
  <c r="J7" i="12"/>
  <c r="H7" i="12"/>
  <c r="F7" i="12"/>
  <c r="F10" i="12" s="1"/>
  <c r="C7" i="12"/>
  <c r="B7" i="12"/>
  <c r="I6" i="12"/>
  <c r="F6" i="12"/>
  <c r="D6" i="12"/>
  <c r="C6" i="12"/>
  <c r="J5" i="12"/>
  <c r="H5" i="12"/>
  <c r="G5" i="12"/>
  <c r="E5" i="12"/>
  <c r="B5" i="12"/>
  <c r="J4" i="12"/>
  <c r="H4" i="12"/>
  <c r="H6" i="12" s="1"/>
  <c r="G4" i="12"/>
  <c r="E4" i="12"/>
  <c r="B4" i="12"/>
  <c r="J3" i="12"/>
  <c r="H3" i="12"/>
  <c r="G3" i="12"/>
  <c r="E3" i="12"/>
  <c r="E6" i="12" s="1"/>
  <c r="B3" i="12"/>
  <c r="Q1" i="12"/>
  <c r="E1" i="12"/>
  <c r="K26" i="13" l="1"/>
  <c r="J30" i="12"/>
  <c r="H30" i="12"/>
  <c r="G30" i="12"/>
  <c r="G31" i="12"/>
  <c r="R19" i="12" s="1"/>
  <c r="G26" i="12"/>
  <c r="J26" i="12"/>
  <c r="F26" i="12"/>
  <c r="K24" i="12"/>
  <c r="C26" i="12"/>
  <c r="E26" i="12"/>
  <c r="K23" i="12"/>
  <c r="K20" i="12"/>
  <c r="D22" i="12"/>
  <c r="J22" i="12"/>
  <c r="K22" i="12"/>
  <c r="E18" i="12"/>
  <c r="D18" i="12"/>
  <c r="K16" i="12"/>
  <c r="C14" i="12"/>
  <c r="C31" i="12"/>
  <c r="R7" i="12" s="1"/>
  <c r="B14" i="12"/>
  <c r="D31" i="12"/>
  <c r="R10" i="12" s="1"/>
  <c r="J14" i="12"/>
  <c r="K11" i="12"/>
  <c r="K14" i="12"/>
  <c r="H10" i="12"/>
  <c r="C10" i="12"/>
  <c r="H31" i="12"/>
  <c r="R22" i="12" s="1"/>
  <c r="K7" i="12"/>
  <c r="J10" i="12"/>
  <c r="B10" i="12"/>
  <c r="B31" i="12"/>
  <c r="R4" i="12" s="1"/>
  <c r="K5" i="12"/>
  <c r="K4" i="12"/>
  <c r="G6" i="12"/>
  <c r="J6" i="12"/>
  <c r="E31" i="12"/>
  <c r="R13" i="12" s="1"/>
  <c r="F31" i="12"/>
  <c r="R16" i="12" s="1"/>
  <c r="B6" i="12"/>
  <c r="J18" i="12"/>
  <c r="C18" i="12"/>
  <c r="K25" i="12"/>
  <c r="K3" i="12"/>
  <c r="K27" i="12"/>
  <c r="K30" i="12" l="1"/>
  <c r="K26" i="12"/>
  <c r="K18" i="12"/>
  <c r="K10" i="12"/>
  <c r="J31" i="12"/>
  <c r="K6" i="12"/>
  <c r="K31" i="12"/>
  <c r="R28" i="12"/>
  <c r="I31" i="10"/>
  <c r="I30" i="10"/>
  <c r="E30" i="10"/>
  <c r="C30" i="10"/>
  <c r="B30" i="10"/>
  <c r="J30" i="10" s="1"/>
  <c r="J29" i="10"/>
  <c r="H29" i="10"/>
  <c r="G29" i="10"/>
  <c r="K29" i="10" s="1"/>
  <c r="F29" i="10"/>
  <c r="D29" i="10"/>
  <c r="J28" i="10"/>
  <c r="H28" i="10"/>
  <c r="H30" i="10" s="1"/>
  <c r="G28" i="10"/>
  <c r="F28" i="10"/>
  <c r="F30" i="10" s="1"/>
  <c r="D28" i="10"/>
  <c r="K28" i="10" s="1"/>
  <c r="J27" i="10"/>
  <c r="H27" i="10"/>
  <c r="G27" i="10"/>
  <c r="G30" i="10" s="1"/>
  <c r="F27" i="10"/>
  <c r="K27" i="10" s="1"/>
  <c r="D27" i="10"/>
  <c r="D30" i="10" s="1"/>
  <c r="I26" i="10"/>
  <c r="H26" i="10"/>
  <c r="D26" i="10"/>
  <c r="B26" i="10"/>
  <c r="J26" i="10" s="1"/>
  <c r="R25" i="10"/>
  <c r="J25" i="10"/>
  <c r="G25" i="10"/>
  <c r="F25" i="10"/>
  <c r="F26" i="10" s="1"/>
  <c r="E25" i="10"/>
  <c r="C25" i="10"/>
  <c r="K25" i="10" s="1"/>
  <c r="J24" i="10"/>
  <c r="G24" i="10"/>
  <c r="F24" i="10"/>
  <c r="E24" i="10"/>
  <c r="C24" i="10"/>
  <c r="K24" i="10" s="1"/>
  <c r="J23" i="10"/>
  <c r="G23" i="10"/>
  <c r="G26" i="10" s="1"/>
  <c r="F23" i="10"/>
  <c r="E23" i="10"/>
  <c r="E26" i="10" s="1"/>
  <c r="C23" i="10"/>
  <c r="I22" i="10"/>
  <c r="H22" i="10"/>
  <c r="G22" i="10"/>
  <c r="D22" i="10"/>
  <c r="C22" i="10"/>
  <c r="J22" i="10" s="1"/>
  <c r="K21" i="10"/>
  <c r="J21" i="10"/>
  <c r="F21" i="10"/>
  <c r="E21" i="10"/>
  <c r="D21" i="10"/>
  <c r="B21" i="10"/>
  <c r="J20" i="10"/>
  <c r="F20" i="10"/>
  <c r="F22" i="10" s="1"/>
  <c r="E20" i="10"/>
  <c r="D20" i="10"/>
  <c r="B20" i="10"/>
  <c r="J19" i="10"/>
  <c r="F19" i="10"/>
  <c r="E19" i="10"/>
  <c r="E22" i="10" s="1"/>
  <c r="D19" i="10"/>
  <c r="B19" i="10"/>
  <c r="B22" i="10" s="1"/>
  <c r="K22" i="10" s="1"/>
  <c r="I18" i="10"/>
  <c r="G18" i="10"/>
  <c r="F18" i="10"/>
  <c r="C18" i="10"/>
  <c r="B18" i="10"/>
  <c r="J18" i="10" s="1"/>
  <c r="J17" i="10"/>
  <c r="H17" i="10"/>
  <c r="E17" i="10"/>
  <c r="K17" i="10" s="1"/>
  <c r="D17" i="10"/>
  <c r="C17" i="10"/>
  <c r="J16" i="10"/>
  <c r="H16" i="10"/>
  <c r="H18" i="10" s="1"/>
  <c r="E16" i="10"/>
  <c r="D16" i="10"/>
  <c r="D31" i="10" s="1"/>
  <c r="R10" i="10" s="1"/>
  <c r="C16" i="10"/>
  <c r="K16" i="10" s="1"/>
  <c r="J15" i="10"/>
  <c r="H15" i="10"/>
  <c r="E15" i="10"/>
  <c r="E18" i="10" s="1"/>
  <c r="D15" i="10"/>
  <c r="D18" i="10" s="1"/>
  <c r="C15" i="10"/>
  <c r="I14" i="10"/>
  <c r="H14" i="10"/>
  <c r="F14" i="10"/>
  <c r="E14" i="10"/>
  <c r="J14" i="10" s="1"/>
  <c r="C14" i="10"/>
  <c r="J13" i="10"/>
  <c r="G13" i="10"/>
  <c r="D13" i="10"/>
  <c r="C13" i="10"/>
  <c r="B13" i="10"/>
  <c r="K13" i="10" s="1"/>
  <c r="J12" i="10"/>
  <c r="G12" i="10"/>
  <c r="D12" i="10"/>
  <c r="C12" i="10"/>
  <c r="B12" i="10"/>
  <c r="B14" i="10" s="1"/>
  <c r="K14" i="10" s="1"/>
  <c r="J11" i="10"/>
  <c r="G11" i="10"/>
  <c r="G14" i="10" s="1"/>
  <c r="D11" i="10"/>
  <c r="D14" i="10" s="1"/>
  <c r="C11" i="10"/>
  <c r="K11" i="10" s="1"/>
  <c r="B11" i="10"/>
  <c r="I10" i="10"/>
  <c r="G10" i="10"/>
  <c r="E10" i="10"/>
  <c r="D10" i="10"/>
  <c r="J10" i="10" s="1"/>
  <c r="C10" i="10"/>
  <c r="K9" i="10"/>
  <c r="J9" i="10"/>
  <c r="H9" i="10"/>
  <c r="F9" i="10"/>
  <c r="C9" i="10"/>
  <c r="B9" i="10"/>
  <c r="J8" i="10"/>
  <c r="H8" i="10"/>
  <c r="H10" i="10" s="1"/>
  <c r="F8" i="10"/>
  <c r="C8" i="10"/>
  <c r="B8" i="10"/>
  <c r="J7" i="10"/>
  <c r="H7" i="10"/>
  <c r="F7" i="10"/>
  <c r="F10" i="10" s="1"/>
  <c r="C7" i="10"/>
  <c r="C31" i="10" s="1"/>
  <c r="R7" i="10" s="1"/>
  <c r="B7" i="10"/>
  <c r="B10" i="10" s="1"/>
  <c r="I6" i="10"/>
  <c r="F6" i="10"/>
  <c r="D6" i="10"/>
  <c r="C6" i="10"/>
  <c r="J6" i="10" s="1"/>
  <c r="J5" i="10"/>
  <c r="H5" i="10"/>
  <c r="G5" i="10"/>
  <c r="K5" i="10" s="1"/>
  <c r="E5" i="10"/>
  <c r="B5" i="10"/>
  <c r="J4" i="10"/>
  <c r="H4" i="10"/>
  <c r="H6" i="10" s="1"/>
  <c r="G4" i="10"/>
  <c r="E4" i="10"/>
  <c r="B4" i="10"/>
  <c r="K4" i="10" s="1"/>
  <c r="J3" i="10"/>
  <c r="H3" i="10"/>
  <c r="H31" i="10" s="1"/>
  <c r="R22" i="10" s="1"/>
  <c r="G3" i="10"/>
  <c r="G31" i="10" s="1"/>
  <c r="R19" i="10" s="1"/>
  <c r="E3" i="10"/>
  <c r="E6" i="10" s="1"/>
  <c r="B3" i="10"/>
  <c r="B31" i="10" s="1"/>
  <c r="Q1" i="10"/>
  <c r="R4" i="10" l="1"/>
  <c r="K30" i="10"/>
  <c r="K10" i="10"/>
  <c r="J31" i="10"/>
  <c r="K18" i="10"/>
  <c r="C26" i="10"/>
  <c r="K26" i="10" s="1"/>
  <c r="G6" i="10"/>
  <c r="K23" i="10"/>
  <c r="E31" i="10"/>
  <c r="R13" i="10" s="1"/>
  <c r="K8" i="10"/>
  <c r="K20" i="10"/>
  <c r="F31" i="10"/>
  <c r="R16" i="10" s="1"/>
  <c r="K7" i="10"/>
  <c r="K19" i="10"/>
  <c r="B6" i="10"/>
  <c r="K3" i="10"/>
  <c r="K15" i="10"/>
  <c r="K12" i="10"/>
  <c r="K6" i="10" l="1"/>
  <c r="R28" i="10"/>
  <c r="K31" i="10"/>
</calcChain>
</file>

<file path=xl/sharedStrings.xml><?xml version="1.0" encoding="utf-8"?>
<sst xmlns="http://schemas.openxmlformats.org/spreadsheetml/2006/main" count="423" uniqueCount="99">
  <si>
    <t>1.</t>
  </si>
  <si>
    <t>2.</t>
  </si>
  <si>
    <t>3.</t>
  </si>
  <si>
    <t>4.</t>
  </si>
  <si>
    <t>5.</t>
  </si>
  <si>
    <t>6.</t>
  </si>
  <si>
    <t>7.</t>
  </si>
  <si>
    <t>8.</t>
  </si>
  <si>
    <t>Tjeksum</t>
  </si>
  <si>
    <t>Spil 1</t>
  </si>
  <si>
    <t>Spil 2</t>
  </si>
  <si>
    <t>Spil 3</t>
  </si>
  <si>
    <r>
      <t xml:space="preserve">Par </t>
    </r>
    <r>
      <rPr>
        <sz val="11"/>
        <color indexed="8"/>
        <rFont val="Calibri"/>
        <family val="2"/>
      </rPr>
      <t>→</t>
    </r>
  </si>
  <si>
    <t>Spil 1-3</t>
  </si>
  <si>
    <t>Kampe</t>
  </si>
  <si>
    <t>Spil 4</t>
  </si>
  <si>
    <t>Spil 5</t>
  </si>
  <si>
    <t>Spil 6</t>
  </si>
  <si>
    <t>Spil 4-6</t>
  </si>
  <si>
    <t>Spil 7</t>
  </si>
  <si>
    <t>Spil 8</t>
  </si>
  <si>
    <t>Spil 9</t>
  </si>
  <si>
    <t>Spil 7-9</t>
  </si>
  <si>
    <t>Spil 10</t>
  </si>
  <si>
    <t>Spil 11</t>
  </si>
  <si>
    <t>Spil 12</t>
  </si>
  <si>
    <t>Spil 10-12</t>
  </si>
  <si>
    <t>Spil 13</t>
  </si>
  <si>
    <t>Spil 14</t>
  </si>
  <si>
    <t>Spil 15</t>
  </si>
  <si>
    <t>Spil 13-15</t>
  </si>
  <si>
    <t>Spil 16</t>
  </si>
  <si>
    <t>Spil 17</t>
  </si>
  <si>
    <t>Spil 18</t>
  </si>
  <si>
    <t>Spil 19</t>
  </si>
  <si>
    <t>Spil 20</t>
  </si>
  <si>
    <t>Spill 16-18</t>
  </si>
  <si>
    <t>Spil 21</t>
  </si>
  <si>
    <t>Spil 19-21</t>
  </si>
  <si>
    <t>Sum</t>
  </si>
  <si>
    <t>Resultat</t>
  </si>
  <si>
    <t>Par 1</t>
  </si>
  <si>
    <t>Par 2</t>
  </si>
  <si>
    <t>Par 3</t>
  </si>
  <si>
    <t>Par 4</t>
  </si>
  <si>
    <t>Par 5</t>
  </si>
  <si>
    <t>Par 6</t>
  </si>
  <si>
    <t>Par 7</t>
  </si>
  <si>
    <t>Par 8</t>
  </si>
  <si>
    <t>Points</t>
  </si>
  <si>
    <t>Placering</t>
  </si>
  <si>
    <t>Navn</t>
  </si>
  <si>
    <t>Dato:</t>
  </si>
  <si>
    <t>TjekBlå</t>
  </si>
  <si>
    <t>Blå skal</t>
  </si>
  <si>
    <t>være:</t>
  </si>
  <si>
    <t>Bodil Bach - Rie Thousig Møller</t>
  </si>
  <si>
    <t>Anne Grethe M - Kirsten Nielsen</t>
  </si>
  <si>
    <t>Jytte Sørensen - Ingelise Pedersen</t>
  </si>
  <si>
    <t>Inge Goldin - Karin Kjær O</t>
  </si>
  <si>
    <t>Hasse Skouboe - Lis Poulsen</t>
  </si>
  <si>
    <t>Jan Corneliussen - Mads Vej-Hansen</t>
  </si>
  <si>
    <t>Sub Vibeke - Inger Lund</t>
  </si>
  <si>
    <t>Ulla Vest - Sub Ole Petri</t>
  </si>
  <si>
    <t>01.03.24</t>
  </si>
  <si>
    <t>Par →</t>
  </si>
  <si>
    <t>Grethe Yttergren  – Inger Lund C.</t>
  </si>
  <si>
    <t>Supp Vibeke  – Supp Bente Chr,</t>
  </si>
  <si>
    <t>Ulla - Bendt</t>
  </si>
  <si>
    <t>3/4</t>
  </si>
  <si>
    <t>1</t>
  </si>
  <si>
    <t>5</t>
  </si>
  <si>
    <t>Jytte Jørgensen – Jørgen Beckmann</t>
  </si>
  <si>
    <t>Anne Grethe - Kirsten</t>
  </si>
  <si>
    <t>Rie Møller - Bodil Bach</t>
  </si>
  <si>
    <t>Iinge Goldin - Karin Kjær</t>
  </si>
  <si>
    <t>Rie Møller – Bodil Bach</t>
  </si>
  <si>
    <t>sup. Ole Petri  – sup. Jørgen B</t>
  </si>
  <si>
    <t>Inge Goldin – Karin Kjær</t>
  </si>
  <si>
    <t>sup. Vibeke – Lis Poulsen</t>
  </si>
  <si>
    <t>Jan Corneliussen – Mads Vej-Hansen</t>
  </si>
  <si>
    <t>Hasse Schouboe – Lis Poulsen</t>
  </si>
  <si>
    <t>Jytte Jørgensen – Ingelise Pedersen</t>
  </si>
  <si>
    <t>Grethe Yttergren – Inger Lund Chr.</t>
  </si>
  <si>
    <t>Anne Grethe – Kirsten Nielsen</t>
  </si>
  <si>
    <t>Ulla Vest – Bent Christensen</t>
  </si>
  <si>
    <t>Jytte Jørgensen – supp. Bente Chr..</t>
  </si>
  <si>
    <t>Oversidder</t>
  </si>
  <si>
    <t>Ulla Vest - Bent Christensen</t>
  </si>
  <si>
    <t>2</t>
  </si>
  <si>
    <t>3</t>
  </si>
  <si>
    <t>4</t>
  </si>
  <si>
    <t>6</t>
  </si>
  <si>
    <t>7</t>
  </si>
  <si>
    <t>8</t>
  </si>
  <si>
    <t>Rie Møller – Inge Ebbesen</t>
  </si>
  <si>
    <t>Anne Grethe - Bente Chr.</t>
  </si>
  <si>
    <t>Jytte Jørgensen – Ingelise Petersen</t>
  </si>
  <si>
    <t>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</si>
</sst>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;@"/>
    <numFmt numFmtId="165" formatCode="dd\-mm\-yyyy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41"/>
      </patternFill>
    </fill>
  </fills>
  <borders count="1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tted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" fillId="0" borderId="38" xfId="0" applyFont="1" applyFill="1" applyBorder="1" applyAlignment="1" applyProtection="1">
      <alignment horizontal="center"/>
    </xf>
    <xf numFmtId="0" fontId="0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5" fillId="2" borderId="6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/>
    </xf>
    <xf numFmtId="0" fontId="1" fillId="0" borderId="67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/>
    </xf>
    <xf numFmtId="0" fontId="11" fillId="0" borderId="69" xfId="1" applyFont="1" applyBorder="1" applyAlignment="1">
      <alignment horizontal="center"/>
    </xf>
    <xf numFmtId="0" fontId="1" fillId="0" borderId="0" xfId="1"/>
    <xf numFmtId="0" fontId="11" fillId="0" borderId="0" xfId="1" applyFont="1" applyAlignment="1">
      <alignment horizontal="center"/>
    </xf>
    <xf numFmtId="0" fontId="9" fillId="0" borderId="67" xfId="1" applyFont="1" applyBorder="1" applyAlignment="1">
      <alignment horizontal="center"/>
    </xf>
    <xf numFmtId="0" fontId="9" fillId="0" borderId="69" xfId="1" applyFont="1" applyBorder="1" applyAlignment="1">
      <alignment horizontal="center"/>
    </xf>
    <xf numFmtId="0" fontId="1" fillId="0" borderId="70" xfId="1" applyFont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72" xfId="1" applyFont="1" applyBorder="1" applyAlignment="1">
      <alignment horizontal="center" vertical="center"/>
    </xf>
    <xf numFmtId="0" fontId="1" fillId="0" borderId="68" xfId="1" applyFont="1" applyBorder="1" applyAlignment="1">
      <alignment horizontal="center" vertical="center"/>
    </xf>
    <xf numFmtId="0" fontId="11" fillId="3" borderId="70" xfId="1" applyFont="1" applyFill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/>
    </xf>
    <xf numFmtId="0" fontId="1" fillId="0" borderId="74" xfId="1" applyFont="1" applyBorder="1" applyAlignment="1">
      <alignment horizontal="center" vertical="center"/>
    </xf>
    <xf numFmtId="0" fontId="11" fillId="0" borderId="74" xfId="1" applyNumberFormat="1" applyFont="1" applyBorder="1" applyAlignment="1">
      <alignment horizontal="center"/>
    </xf>
    <xf numFmtId="0" fontId="11" fillId="0" borderId="78" xfId="1" applyNumberFormat="1" applyFont="1" applyBorder="1" applyAlignment="1">
      <alignment horizontal="center"/>
    </xf>
    <xf numFmtId="0" fontId="11" fillId="0" borderId="79" xfId="1" applyFont="1" applyBorder="1" applyAlignment="1">
      <alignment horizontal="center"/>
    </xf>
    <xf numFmtId="0" fontId="11" fillId="0" borderId="80" xfId="1" applyFont="1" applyBorder="1" applyAlignment="1">
      <alignment horizontal="center"/>
    </xf>
    <xf numFmtId="0" fontId="9" fillId="0" borderId="81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2" fillId="0" borderId="82" xfId="1" applyFont="1" applyFill="1" applyBorder="1" applyAlignment="1" applyProtection="1">
      <alignment horizontal="center"/>
    </xf>
    <xf numFmtId="0" fontId="1" fillId="0" borderId="83" xfId="1" applyFont="1" applyBorder="1" applyAlignment="1">
      <alignment horizontal="center" vertical="center"/>
    </xf>
    <xf numFmtId="0" fontId="11" fillId="0" borderId="83" xfId="1" applyNumberFormat="1" applyFont="1" applyBorder="1" applyAlignment="1">
      <alignment horizontal="center"/>
    </xf>
    <xf numFmtId="0" fontId="11" fillId="0" borderId="86" xfId="1" applyNumberFormat="1" applyFont="1" applyBorder="1" applyAlignment="1">
      <alignment horizontal="center"/>
    </xf>
    <xf numFmtId="0" fontId="9" fillId="0" borderId="81" xfId="1" applyFont="1" applyBorder="1" applyAlignment="1">
      <alignment horizontal="center"/>
    </xf>
    <xf numFmtId="0" fontId="9" fillId="3" borderId="0" xfId="1" applyFont="1" applyFill="1" applyBorder="1" applyAlignment="1" applyProtection="1">
      <alignment horizontal="center"/>
      <protection locked="0"/>
    </xf>
    <xf numFmtId="0" fontId="9" fillId="0" borderId="0" xfId="1" applyNumberFormat="1" applyFont="1" applyBorder="1" applyAlignment="1">
      <alignment horizontal="center"/>
    </xf>
    <xf numFmtId="0" fontId="1" fillId="0" borderId="87" xfId="1" applyFont="1" applyBorder="1" applyAlignment="1">
      <alignment horizontal="center" vertical="center"/>
    </xf>
    <xf numFmtId="0" fontId="11" fillId="0" borderId="90" xfId="1" applyNumberFormat="1" applyFont="1" applyBorder="1" applyAlignment="1">
      <alignment horizontal="center"/>
    </xf>
    <xf numFmtId="0" fontId="11" fillId="0" borderId="82" xfId="1" applyNumberFormat="1" applyFont="1" applyBorder="1" applyAlignment="1">
      <alignment horizontal="center"/>
    </xf>
    <xf numFmtId="0" fontId="9" fillId="0" borderId="91" xfId="1" applyFont="1" applyFill="1" applyBorder="1" applyAlignment="1" applyProtection="1">
      <alignment horizontal="center"/>
    </xf>
    <xf numFmtId="0" fontId="12" fillId="0" borderId="77" xfId="1" applyFont="1" applyFill="1" applyBorder="1" applyAlignment="1" applyProtection="1">
      <alignment horizontal="center"/>
    </xf>
    <xf numFmtId="0" fontId="12" fillId="0" borderId="78" xfId="1" applyFont="1" applyFill="1" applyBorder="1" applyAlignment="1" applyProtection="1">
      <alignment horizontal="center"/>
    </xf>
    <xf numFmtId="0" fontId="1" fillId="0" borderId="92" xfId="1" applyFont="1" applyBorder="1" applyAlignment="1">
      <alignment horizontal="center" vertical="center"/>
    </xf>
    <xf numFmtId="0" fontId="11" fillId="0" borderId="96" xfId="1" applyNumberFormat="1" applyFont="1" applyBorder="1" applyAlignment="1">
      <alignment horizontal="center"/>
    </xf>
    <xf numFmtId="0" fontId="11" fillId="0" borderId="97" xfId="1" applyFont="1" applyBorder="1" applyAlignment="1">
      <alignment horizontal="center"/>
    </xf>
    <xf numFmtId="0" fontId="11" fillId="0" borderId="98" xfId="1" applyFont="1" applyBorder="1" applyAlignment="1">
      <alignment horizontal="center"/>
    </xf>
    <xf numFmtId="0" fontId="9" fillId="0" borderId="81" xfId="1" applyFont="1" applyFill="1" applyBorder="1" applyAlignment="1" applyProtection="1">
      <alignment horizontal="center"/>
    </xf>
    <xf numFmtId="0" fontId="1" fillId="0" borderId="99" xfId="1" applyFont="1" applyBorder="1" applyAlignment="1">
      <alignment horizontal="center" vertical="center"/>
    </xf>
    <xf numFmtId="0" fontId="1" fillId="0" borderId="0" xfId="1" applyFont="1"/>
    <xf numFmtId="0" fontId="1" fillId="0" borderId="104" xfId="1" applyFont="1" applyBorder="1" applyAlignment="1">
      <alignment horizontal="center" vertical="center"/>
    </xf>
    <xf numFmtId="0" fontId="9" fillId="0" borderId="82" xfId="1" applyFont="1" applyFill="1" applyBorder="1" applyAlignment="1" applyProtection="1">
      <alignment horizontal="center"/>
    </xf>
    <xf numFmtId="0" fontId="1" fillId="0" borderId="106" xfId="1" applyFont="1" applyBorder="1" applyAlignment="1">
      <alignment horizontal="center" vertical="center"/>
    </xf>
    <xf numFmtId="0" fontId="9" fillId="0" borderId="107" xfId="1" applyFont="1" applyFill="1" applyBorder="1" applyAlignment="1" applyProtection="1">
      <alignment horizontal="center"/>
    </xf>
    <xf numFmtId="0" fontId="9" fillId="0" borderId="108" xfId="1" applyFont="1" applyFill="1" applyBorder="1" applyAlignment="1" applyProtection="1">
      <alignment horizontal="center"/>
    </xf>
    <xf numFmtId="0" fontId="9" fillId="0" borderId="109" xfId="1" applyFont="1" applyFill="1" applyBorder="1" applyAlignment="1" applyProtection="1">
      <alignment horizontal="center"/>
    </xf>
    <xf numFmtId="0" fontId="1" fillId="0" borderId="110" xfId="1" applyFont="1" applyBorder="1" applyAlignment="1">
      <alignment horizontal="center" vertical="center"/>
    </xf>
    <xf numFmtId="0" fontId="9" fillId="0" borderId="77" xfId="1" applyFont="1" applyFill="1" applyBorder="1" applyAlignment="1" applyProtection="1">
      <alignment horizontal="center"/>
    </xf>
    <xf numFmtId="0" fontId="9" fillId="0" borderId="78" xfId="1" applyFont="1" applyFill="1" applyBorder="1" applyAlignment="1" applyProtection="1">
      <alignment horizontal="center"/>
    </xf>
    <xf numFmtId="0" fontId="9" fillId="0" borderId="119" xfId="1" applyFont="1" applyFill="1" applyBorder="1" applyAlignment="1" applyProtection="1">
      <alignment horizontal="center"/>
    </xf>
    <xf numFmtId="0" fontId="9" fillId="0" borderId="120" xfId="1" applyFont="1" applyFill="1" applyBorder="1" applyAlignment="1" applyProtection="1">
      <alignment horizontal="center"/>
    </xf>
    <xf numFmtId="0" fontId="9" fillId="0" borderId="121" xfId="1" applyFont="1" applyFill="1" applyBorder="1" applyAlignment="1" applyProtection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" fillId="0" borderId="122" xfId="1" applyFont="1" applyBorder="1" applyAlignment="1">
      <alignment horizontal="center" vertical="center"/>
    </xf>
    <xf numFmtId="0" fontId="11" fillId="0" borderId="129" xfId="1" applyNumberFormat="1" applyFont="1" applyBorder="1" applyAlignment="1">
      <alignment horizontal="center"/>
    </xf>
    <xf numFmtId="0" fontId="9" fillId="0" borderId="67" xfId="1" applyFont="1" applyBorder="1" applyAlignment="1">
      <alignment horizontal="center" vertical="center"/>
    </xf>
    <xf numFmtId="0" fontId="14" fillId="3" borderId="70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3" fillId="3" borderId="132" xfId="1" applyFont="1" applyFill="1" applyBorder="1" applyAlignment="1">
      <alignment horizont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/>
    </xf>
    <xf numFmtId="0" fontId="14" fillId="3" borderId="133" xfId="1" applyFont="1" applyFill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>
      <alignment horizontal="center" vertical="center"/>
    </xf>
    <xf numFmtId="1" fontId="3" fillId="2" borderId="31" xfId="0" applyNumberFormat="1" applyFont="1" applyFill="1" applyBorder="1" applyAlignment="1" applyProtection="1">
      <alignment horizontal="center" vertical="center"/>
      <protection locked="0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39" xfId="0" applyNumberFormat="1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 applyProtection="1">
      <alignment horizontal="center"/>
      <protection locked="0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54" xfId="0" applyNumberFormat="1" applyBorder="1" applyAlignment="1">
      <alignment horizontal="center" vertical="center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0" fillId="0" borderId="41" xfId="0" applyNumberFormat="1" applyBorder="1" applyAlignment="1">
      <alignment horizontal="center" vertical="center"/>
    </xf>
    <xf numFmtId="1" fontId="3" fillId="2" borderId="41" xfId="0" applyNumberFormat="1" applyFont="1" applyFill="1" applyBorder="1" applyAlignment="1" applyProtection="1">
      <alignment horizontal="center" vertical="center"/>
      <protection locked="0"/>
    </xf>
    <xf numFmtId="1" fontId="0" fillId="0" borderId="46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3" fillId="2" borderId="61" xfId="0" applyNumberFormat="1" applyFont="1" applyFill="1" applyBorder="1" applyAlignment="1" applyProtection="1">
      <alignment horizontal="center" vertical="center"/>
      <protection locked="0"/>
    </xf>
    <xf numFmtId="1" fontId="3" fillId="2" borderId="54" xfId="0" applyNumberFormat="1" applyFont="1" applyFill="1" applyBorder="1" applyAlignment="1" applyProtection="1">
      <alignment horizontal="center" vertical="center"/>
      <protection locked="0"/>
    </xf>
    <xf numFmtId="1" fontId="3" fillId="2" borderId="62" xfId="0" applyNumberFormat="1" applyFont="1" applyFill="1" applyBorder="1" applyAlignment="1" applyProtection="1">
      <alignment horizontal="center" vertical="center"/>
      <protection locked="0"/>
    </xf>
    <xf numFmtId="1" fontId="3" fillId="2" borderId="57" xfId="0" applyNumberFormat="1" applyFont="1" applyFill="1" applyBorder="1" applyAlignment="1" applyProtection="1">
      <alignment horizontal="center" vertical="center"/>
      <protection locked="0"/>
    </xf>
    <xf numFmtId="1" fontId="3" fillId="2" borderId="63" xfId="0" applyNumberFormat="1" applyFont="1" applyFill="1" applyBorder="1" applyAlignment="1" applyProtection="1">
      <alignment horizontal="center" vertical="center"/>
      <protection locked="0"/>
    </xf>
    <xf numFmtId="1" fontId="3" fillId="2" borderId="58" xfId="0" applyNumberFormat="1" applyFont="1" applyFill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27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>
      <alignment horizontal="center" vertical="center"/>
    </xf>
    <xf numFmtId="49" fontId="3" fillId="2" borderId="29" xfId="0" applyNumberFormat="1" applyFont="1" applyFill="1" applyBorder="1" applyAlignment="1" applyProtection="1">
      <alignment horizontal="center"/>
      <protection locked="0"/>
    </xf>
    <xf numFmtId="1" fontId="1" fillId="0" borderId="75" xfId="1" applyNumberFormat="1" applyBorder="1" applyAlignment="1">
      <alignment horizontal="center" vertical="center"/>
    </xf>
    <xf numFmtId="1" fontId="9" fillId="3" borderId="76" xfId="1" applyNumberFormat="1" applyFont="1" applyFill="1" applyBorder="1" applyAlignment="1" applyProtection="1">
      <alignment horizontal="center" vertical="center"/>
      <protection locked="0"/>
    </xf>
    <xf numFmtId="1" fontId="1" fillId="0" borderId="76" xfId="1" applyNumberFormat="1" applyBorder="1" applyAlignment="1">
      <alignment horizontal="center" vertical="center"/>
    </xf>
    <xf numFmtId="1" fontId="9" fillId="3" borderId="77" xfId="1" applyNumberFormat="1" applyFont="1" applyFill="1" applyBorder="1" applyAlignment="1" applyProtection="1">
      <alignment horizontal="center" vertical="center"/>
      <protection locked="0"/>
    </xf>
    <xf numFmtId="1" fontId="9" fillId="3" borderId="84" xfId="1" applyNumberFormat="1" applyFont="1" applyFill="1" applyBorder="1" applyAlignment="1" applyProtection="1">
      <alignment horizontal="center" vertical="center"/>
      <protection locked="0"/>
    </xf>
    <xf numFmtId="1" fontId="9" fillId="3" borderId="85" xfId="1" applyNumberFormat="1" applyFont="1" applyFill="1" applyBorder="1" applyAlignment="1" applyProtection="1">
      <alignment horizontal="center" vertical="center"/>
      <protection locked="0"/>
    </xf>
    <xf numFmtId="1" fontId="9" fillId="3" borderId="88" xfId="1" applyNumberFormat="1" applyFont="1" applyFill="1" applyBorder="1" applyAlignment="1" applyProtection="1">
      <alignment horizontal="center" vertical="center"/>
      <protection locked="0"/>
    </xf>
    <xf numFmtId="1" fontId="9" fillId="3" borderId="89" xfId="1" applyNumberFormat="1" applyFont="1" applyFill="1" applyBorder="1" applyAlignment="1" applyProtection="1">
      <alignment horizontal="center"/>
      <protection locked="0"/>
    </xf>
    <xf numFmtId="1" fontId="9" fillId="0" borderId="94" xfId="1" applyNumberFormat="1" applyFont="1" applyFill="1" applyBorder="1" applyAlignment="1">
      <alignment horizontal="center" vertical="center"/>
    </xf>
    <xf numFmtId="1" fontId="9" fillId="0" borderId="95" xfId="1" applyNumberFormat="1" applyFont="1" applyFill="1" applyBorder="1" applyAlignment="1">
      <alignment horizontal="center" vertical="center"/>
    </xf>
    <xf numFmtId="1" fontId="1" fillId="0" borderId="100" xfId="1" applyNumberFormat="1" applyBorder="1" applyAlignment="1">
      <alignment horizontal="center" vertical="center"/>
    </xf>
    <xf numFmtId="1" fontId="1" fillId="0" borderId="101" xfId="1" applyNumberFormat="1" applyBorder="1" applyAlignment="1">
      <alignment horizontal="center" vertical="center"/>
    </xf>
    <xf numFmtId="1" fontId="9" fillId="3" borderId="102" xfId="1" applyNumberFormat="1" applyFont="1" applyFill="1" applyBorder="1" applyAlignment="1" applyProtection="1">
      <alignment horizontal="center" vertical="center"/>
      <protection locked="0"/>
    </xf>
    <xf numFmtId="1" fontId="1" fillId="0" borderId="103" xfId="1" applyNumberFormat="1" applyBorder="1" applyAlignment="1">
      <alignment horizontal="center" vertical="center"/>
    </xf>
    <xf numFmtId="1" fontId="9" fillId="3" borderId="103" xfId="1" applyNumberFormat="1" applyFont="1" applyFill="1" applyBorder="1" applyAlignment="1" applyProtection="1">
      <alignment horizontal="center" vertical="center"/>
      <protection locked="0"/>
    </xf>
    <xf numFmtId="1" fontId="1" fillId="0" borderId="105" xfId="1" applyNumberFormat="1" applyBorder="1" applyAlignment="1">
      <alignment horizontal="center" vertical="center"/>
    </xf>
    <xf numFmtId="1" fontId="1" fillId="0" borderId="77" xfId="1" applyNumberFormat="1" applyBorder="1" applyAlignment="1">
      <alignment horizontal="center" vertical="center"/>
    </xf>
    <xf numFmtId="1" fontId="9" fillId="0" borderId="94" xfId="1" applyNumberFormat="1" applyFont="1" applyBorder="1" applyAlignment="1">
      <alignment horizontal="center" vertical="center"/>
    </xf>
    <xf numFmtId="1" fontId="9" fillId="0" borderId="95" xfId="1" applyNumberFormat="1" applyFont="1" applyBorder="1" applyAlignment="1">
      <alignment horizontal="center" vertical="center"/>
    </xf>
    <xf numFmtId="1" fontId="1" fillId="0" borderId="102" xfId="1" applyNumberFormat="1" applyBorder="1" applyAlignment="1">
      <alignment horizontal="center" vertical="center"/>
    </xf>
    <xf numFmtId="1" fontId="9" fillId="3" borderId="112" xfId="1" applyNumberFormat="1" applyFont="1" applyFill="1" applyBorder="1" applyAlignment="1" applyProtection="1">
      <alignment horizontal="center" vertical="center"/>
      <protection locked="0"/>
    </xf>
    <xf numFmtId="1" fontId="9" fillId="3" borderId="101" xfId="1" applyNumberFormat="1" applyFont="1" applyFill="1" applyBorder="1" applyAlignment="1" applyProtection="1">
      <alignment horizontal="center" vertical="center"/>
      <protection locked="0"/>
    </xf>
    <xf numFmtId="1" fontId="9" fillId="3" borderId="113" xfId="1" applyNumberFormat="1" applyFont="1" applyFill="1" applyBorder="1" applyAlignment="1" applyProtection="1">
      <alignment horizontal="center" vertical="center"/>
      <protection locked="0"/>
    </xf>
    <xf numFmtId="1" fontId="9" fillId="3" borderId="114" xfId="1" applyNumberFormat="1" applyFont="1" applyFill="1" applyBorder="1" applyAlignment="1" applyProtection="1">
      <alignment horizontal="center" vertical="center"/>
      <protection locked="0"/>
    </xf>
    <xf numFmtId="1" fontId="9" fillId="3" borderId="115" xfId="1" applyNumberFormat="1" applyFont="1" applyFill="1" applyBorder="1" applyAlignment="1" applyProtection="1">
      <alignment horizontal="center" vertical="center"/>
      <protection locked="0"/>
    </xf>
    <xf numFmtId="1" fontId="9" fillId="3" borderId="116" xfId="1" applyNumberFormat="1" applyFont="1" applyFill="1" applyBorder="1" applyAlignment="1" applyProtection="1">
      <alignment horizontal="center" vertical="center"/>
      <protection locked="0"/>
    </xf>
    <xf numFmtId="1" fontId="9" fillId="0" borderId="111" xfId="1" applyNumberFormat="1" applyFont="1" applyBorder="1" applyAlignment="1">
      <alignment horizontal="center" vertical="center"/>
    </xf>
    <xf numFmtId="1" fontId="9" fillId="3" borderId="100" xfId="1" applyNumberFormat="1" applyFont="1" applyFill="1" applyBorder="1" applyAlignment="1" applyProtection="1">
      <alignment horizontal="center" vertical="center"/>
      <protection locked="0"/>
    </xf>
    <xf numFmtId="1" fontId="9" fillId="3" borderId="117" xfId="1" applyNumberFormat="1" applyFont="1" applyFill="1" applyBorder="1" applyAlignment="1" applyProtection="1">
      <alignment horizontal="center" vertical="center"/>
      <protection locked="0"/>
    </xf>
    <xf numFmtId="1" fontId="9" fillId="3" borderId="118" xfId="1" applyNumberFormat="1" applyFont="1" applyFill="1" applyBorder="1" applyAlignment="1" applyProtection="1">
      <alignment horizontal="center" vertical="center"/>
      <protection locked="0"/>
    </xf>
    <xf numFmtId="1" fontId="9" fillId="3" borderId="89" xfId="1" applyNumberFormat="1" applyFont="1" applyFill="1" applyBorder="1" applyAlignment="1" applyProtection="1">
      <alignment horizontal="center" vertical="center"/>
      <protection locked="0"/>
    </xf>
    <xf numFmtId="1" fontId="9" fillId="0" borderId="93" xfId="1" applyNumberFormat="1" applyFont="1" applyBorder="1" applyAlignment="1">
      <alignment horizontal="center" vertical="center"/>
    </xf>
    <xf numFmtId="1" fontId="9" fillId="0" borderId="123" xfId="1" applyNumberFormat="1" applyFont="1" applyBorder="1" applyAlignment="1">
      <alignment horizontal="center" vertical="center"/>
    </xf>
    <xf numFmtId="1" fontId="9" fillId="0" borderId="124" xfId="1" applyNumberFormat="1" applyFont="1" applyBorder="1" applyAlignment="1">
      <alignment horizontal="center" vertical="center"/>
    </xf>
    <xf numFmtId="1" fontId="9" fillId="0" borderId="127" xfId="1" applyNumberFormat="1" applyFont="1" applyBorder="1" applyAlignment="1">
      <alignment horizontal="center" vertical="center"/>
    </xf>
    <xf numFmtId="1" fontId="1" fillId="0" borderId="130" xfId="1" applyNumberFormat="1" applyFont="1" applyBorder="1" applyAlignment="1">
      <alignment horizontal="center" vertical="center"/>
    </xf>
    <xf numFmtId="1" fontId="1" fillId="0" borderId="131" xfId="1" applyNumberFormat="1" applyFont="1" applyBorder="1" applyAlignment="1">
      <alignment horizontal="center" vertical="center"/>
    </xf>
    <xf numFmtId="1" fontId="1" fillId="0" borderId="71" xfId="1" applyNumberFormat="1" applyFont="1" applyBorder="1" applyAlignment="1">
      <alignment horizontal="center" vertical="center"/>
    </xf>
    <xf numFmtId="49" fontId="9" fillId="3" borderId="82" xfId="1" applyNumberFormat="1" applyFont="1" applyFill="1" applyBorder="1" applyAlignment="1" applyProtection="1">
      <alignment horizontal="center"/>
      <protection locked="0"/>
    </xf>
    <xf numFmtId="49" fontId="9" fillId="3" borderId="82" xfId="1" quotePrefix="1" applyNumberFormat="1" applyFont="1" applyFill="1" applyBorder="1" applyAlignment="1" applyProtection="1">
      <alignment horizontal="center"/>
      <protection locked="0"/>
    </xf>
    <xf numFmtId="1" fontId="3" fillId="0" borderId="56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1" fontId="9" fillId="0" borderId="93" xfId="1" applyNumberFormat="1" applyFont="1" applyFill="1" applyBorder="1" applyAlignment="1">
      <alignment horizontal="center" vertical="center"/>
    </xf>
    <xf numFmtId="0" fontId="13" fillId="3" borderId="92" xfId="1" applyNumberFormat="1" applyFont="1" applyFill="1" applyBorder="1" applyAlignment="1">
      <alignment horizontal="center"/>
    </xf>
    <xf numFmtId="1" fontId="9" fillId="0" borderId="125" xfId="1" applyNumberFormat="1" applyFont="1" applyBorder="1" applyAlignment="1">
      <alignment horizontal="center" vertical="center"/>
    </xf>
    <xf numFmtId="1" fontId="9" fillId="0" borderId="126" xfId="1" applyNumberFormat="1" applyFont="1" applyBorder="1" applyAlignment="1">
      <alignment horizontal="center" vertical="center"/>
    </xf>
    <xf numFmtId="0" fontId="13" fillId="3" borderId="128" xfId="1" applyNumberFormat="1" applyFont="1" applyFill="1" applyBorder="1" applyAlignment="1">
      <alignment horizontal="center"/>
    </xf>
    <xf numFmtId="1" fontId="3" fillId="0" borderId="60" xfId="0" applyNumberFormat="1" applyFont="1" applyBorder="1" applyAlignment="1">
      <alignment horizontal="center" vertical="center"/>
    </xf>
    <xf numFmtId="1" fontId="3" fillId="0" borderId="59" xfId="0" applyNumberFormat="1" applyFont="1" applyBorder="1" applyAlignment="1">
      <alignment horizontal="center" vertical="center"/>
    </xf>
    <xf numFmtId="165" fontId="3" fillId="2" borderId="12" xfId="0" applyNumberFormat="1" applyFont="1" applyFill="1" applyBorder="1" applyAlignment="1" applyProtection="1">
      <alignment horizontal="left" vertical="center"/>
      <protection locked="0"/>
    </xf>
    <xf numFmtId="165" fontId="3" fillId="2" borderId="11" xfId="0" applyNumberFormat="1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65" fontId="9" fillId="3" borderId="67" xfId="1" applyNumberFormat="1" applyFont="1" applyFill="1" applyBorder="1" applyAlignment="1" applyProtection="1">
      <alignment horizontal="left" vertical="center"/>
      <protection locked="0"/>
    </xf>
    <xf numFmtId="0" fontId="10" fillId="0" borderId="68" xfId="1" applyNumberFormat="1" applyFont="1" applyBorder="1" applyAlignment="1">
      <alignment horizontal="left" vertical="center"/>
    </xf>
    <xf numFmtId="166" fontId="9" fillId="0" borderId="68" xfId="1" applyNumberFormat="1" applyFont="1" applyBorder="1" applyAlignment="1">
      <alignment horizontal="left" vertical="center"/>
    </xf>
    <xf numFmtId="0" fontId="11" fillId="0" borderId="7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198121</xdr:colOff>
      <xdr:row>22</xdr:row>
      <xdr:rowOff>146123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4465320" cy="4169482"/>
        </a:xfrm>
        <a:prstGeom prst="rect">
          <a:avLst/>
        </a:prstGeom>
      </xdr:spPr>
    </xdr:pic>
    <xdr:clientData/>
  </xdr:twoCellAnchor>
  <xdr:twoCellAnchor editAs="oneCell">
    <xdr:from>
      <xdr:col>8</xdr:col>
      <xdr:colOff>7573</xdr:colOff>
      <xdr:row>0</xdr:row>
      <xdr:rowOff>15288</xdr:rowOff>
    </xdr:from>
    <xdr:to>
      <xdr:col>15</xdr:col>
      <xdr:colOff>571502</xdr:colOff>
      <xdr:row>22</xdr:row>
      <xdr:rowOff>117497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5237153" y="-337492"/>
          <a:ext cx="4125569" cy="4831129"/>
        </a:xfrm>
        <a:prstGeom prst="rect">
          <a:avLst/>
        </a:prstGeom>
        <a:scene3d>
          <a:camera prst="orthographicFront">
            <a:rot lat="21299999" lon="300000" rev="0"/>
          </a:camera>
          <a:lightRig rig="threePt" dir="t"/>
        </a:scene3d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rgb="FFFF0000"/>
  </sheetPr>
  <dimension ref="A1:S33"/>
  <sheetViews>
    <sheetView workbookViewId="0">
      <selection activeCell="C3" sqref="C3"/>
    </sheetView>
  </sheetViews>
  <sheetFormatPr defaultRowHeight="14.4" x14ac:dyDescent="0.3"/>
  <cols>
    <col min="1" max="1" width="8.88671875" style="1"/>
    <col min="2" max="8" width="6" style="1" customWidth="1"/>
    <col min="9" max="9" width="6" style="2" customWidth="1"/>
    <col min="10" max="10" width="5.77734375" style="20" customWidth="1"/>
    <col min="11" max="11" width="6.77734375" style="20" customWidth="1"/>
    <col min="12" max="12" width="2.44140625" customWidth="1"/>
    <col min="13" max="13" width="3.6640625" style="20" customWidth="1"/>
    <col min="14" max="14" width="3.21875" style="20" customWidth="1"/>
    <col min="15" max="15" width="4.6640625" customWidth="1"/>
    <col min="16" max="16" width="8.88671875" style="5"/>
    <col min="17" max="17" width="32.88671875" style="5" customWidth="1"/>
    <col min="18" max="18" width="8" style="5" customWidth="1"/>
    <col min="19" max="19" width="10" style="5" customWidth="1"/>
  </cols>
  <sheetData>
    <row r="1" spans="1:19" ht="18" customHeight="1" thickBot="1" x14ac:dyDescent="0.35">
      <c r="A1" s="56" t="s">
        <v>52</v>
      </c>
      <c r="B1" s="228">
        <v>45359</v>
      </c>
      <c r="C1" s="229"/>
      <c r="D1" s="229"/>
      <c r="E1" s="230" t="str">
        <f>"Format: dd-mm-åååå"</f>
        <v>Format: dd-mm-åååå</v>
      </c>
      <c r="F1" s="230"/>
      <c r="G1" s="230"/>
      <c r="H1" s="230"/>
      <c r="I1" s="230"/>
      <c r="J1" s="57"/>
      <c r="K1" s="51"/>
      <c r="P1" s="11" t="s">
        <v>52</v>
      </c>
      <c r="Q1" s="231">
        <f>B1</f>
        <v>45359</v>
      </c>
      <c r="R1" s="231"/>
      <c r="S1" s="15"/>
    </row>
    <row r="2" spans="1:19" ht="16.8" customHeight="1" thickBot="1" x14ac:dyDescent="0.35">
      <c r="A2" s="6" t="s">
        <v>12</v>
      </c>
      <c r="B2" s="7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9" t="s">
        <v>7</v>
      </c>
      <c r="J2" s="52" t="s">
        <v>53</v>
      </c>
      <c r="K2" s="45" t="s">
        <v>8</v>
      </c>
      <c r="M2" s="232" t="s">
        <v>14</v>
      </c>
      <c r="N2" s="233"/>
      <c r="P2" s="11" t="s">
        <v>40</v>
      </c>
      <c r="Q2" s="12" t="s">
        <v>51</v>
      </c>
      <c r="R2" s="12" t="s">
        <v>49</v>
      </c>
      <c r="S2" s="15" t="s">
        <v>50</v>
      </c>
    </row>
    <row r="3" spans="1:19" x14ac:dyDescent="0.3">
      <c r="A3" s="16" t="s">
        <v>9</v>
      </c>
      <c r="B3" s="140">
        <f>6-I3</f>
        <v>6</v>
      </c>
      <c r="C3" s="141"/>
      <c r="D3" s="141"/>
      <c r="E3" s="142">
        <f>6-C3</f>
        <v>6</v>
      </c>
      <c r="F3" s="141"/>
      <c r="G3" s="142">
        <f>6-F3</f>
        <v>6</v>
      </c>
      <c r="H3" s="142">
        <f>6-D3</f>
        <v>6</v>
      </c>
      <c r="I3" s="143"/>
      <c r="J3" s="53">
        <f>C3+D3+F3+I3</f>
        <v>0</v>
      </c>
      <c r="K3" s="46">
        <f>SUM(B3:I3)</f>
        <v>24</v>
      </c>
      <c r="M3" s="21">
        <v>2</v>
      </c>
      <c r="N3" s="22">
        <v>4</v>
      </c>
      <c r="P3" s="27"/>
      <c r="Q3" s="28"/>
      <c r="R3" s="29"/>
      <c r="S3" s="30"/>
    </row>
    <row r="4" spans="1:19" x14ac:dyDescent="0.3">
      <c r="A4" s="17" t="s">
        <v>10</v>
      </c>
      <c r="B4" s="140">
        <f>6-I4</f>
        <v>6</v>
      </c>
      <c r="C4" s="144"/>
      <c r="D4" s="144"/>
      <c r="E4" s="142">
        <f>6-C4</f>
        <v>6</v>
      </c>
      <c r="F4" s="144"/>
      <c r="G4" s="142">
        <f>6-F4</f>
        <v>6</v>
      </c>
      <c r="H4" s="142">
        <f>6-D4</f>
        <v>6</v>
      </c>
      <c r="I4" s="145"/>
      <c r="J4" s="54">
        <f>C4+D4+F4+I4</f>
        <v>0</v>
      </c>
      <c r="K4" s="47">
        <f t="shared" ref="K4:K30" si="0">SUM(B4:I4)</f>
        <v>24</v>
      </c>
      <c r="M4" s="21">
        <v>3</v>
      </c>
      <c r="N4" s="22">
        <v>7</v>
      </c>
      <c r="P4" s="13" t="s">
        <v>41</v>
      </c>
      <c r="Q4" s="100" t="s">
        <v>76</v>
      </c>
      <c r="R4" s="14">
        <f>B31</f>
        <v>72</v>
      </c>
      <c r="S4" s="172"/>
    </row>
    <row r="5" spans="1:19" x14ac:dyDescent="0.3">
      <c r="A5" s="18" t="s">
        <v>11</v>
      </c>
      <c r="B5" s="140">
        <f>6-I5</f>
        <v>6</v>
      </c>
      <c r="C5" s="146"/>
      <c r="D5" s="146"/>
      <c r="E5" s="142">
        <f>6-C5</f>
        <v>6</v>
      </c>
      <c r="F5" s="146"/>
      <c r="G5" s="142">
        <f>6-F5</f>
        <v>6</v>
      </c>
      <c r="H5" s="142">
        <f>6-D5</f>
        <v>6</v>
      </c>
      <c r="I5" s="147"/>
      <c r="J5" s="55">
        <f>C5+D5+F5+I5</f>
        <v>0</v>
      </c>
      <c r="K5" s="48">
        <f t="shared" si="0"/>
        <v>24</v>
      </c>
      <c r="M5" s="21">
        <v>5</v>
      </c>
      <c r="N5" s="22">
        <v>6</v>
      </c>
      <c r="P5" s="31"/>
      <c r="Q5" s="32"/>
      <c r="R5" s="32"/>
      <c r="S5" s="33"/>
    </row>
    <row r="6" spans="1:19" x14ac:dyDescent="0.3">
      <c r="A6" s="19" t="s">
        <v>13</v>
      </c>
      <c r="B6" s="216">
        <f>SUM(B3:B5)</f>
        <v>18</v>
      </c>
      <c r="C6" s="148">
        <f t="shared" ref="C6:I6" si="1">SUM(C3:C5)</f>
        <v>0</v>
      </c>
      <c r="D6" s="148">
        <f t="shared" si="1"/>
        <v>0</v>
      </c>
      <c r="E6" s="148">
        <f t="shared" si="1"/>
        <v>18</v>
      </c>
      <c r="F6" s="148">
        <f t="shared" si="1"/>
        <v>0</v>
      </c>
      <c r="G6" s="148">
        <f t="shared" si="1"/>
        <v>18</v>
      </c>
      <c r="H6" s="148">
        <f t="shared" si="1"/>
        <v>18</v>
      </c>
      <c r="I6" s="149">
        <f t="shared" si="1"/>
        <v>0</v>
      </c>
      <c r="J6" s="217">
        <f>C6+D6+F6+I6</f>
        <v>0</v>
      </c>
      <c r="K6" s="49">
        <f>SUM(B6:J6)</f>
        <v>72</v>
      </c>
      <c r="M6" s="23">
        <v>8</v>
      </c>
      <c r="N6" s="24">
        <v>1</v>
      </c>
      <c r="P6" s="34"/>
      <c r="Q6" s="28"/>
      <c r="R6" s="28"/>
      <c r="S6" s="30"/>
    </row>
    <row r="7" spans="1:19" s="3" customFormat="1" x14ac:dyDescent="0.3">
      <c r="A7" s="60" t="s">
        <v>15</v>
      </c>
      <c r="B7" s="150">
        <f>6-E7</f>
        <v>6</v>
      </c>
      <c r="C7" s="151">
        <f>6-I7</f>
        <v>6</v>
      </c>
      <c r="D7" s="152"/>
      <c r="E7" s="152"/>
      <c r="F7" s="153">
        <f>6-D7</f>
        <v>6</v>
      </c>
      <c r="G7" s="152"/>
      <c r="H7" s="151">
        <f>6-G7</f>
        <v>6</v>
      </c>
      <c r="I7" s="154"/>
      <c r="J7" s="53">
        <f>D7+E7+G7+I7</f>
        <v>0</v>
      </c>
      <c r="K7" s="46">
        <f t="shared" si="0"/>
        <v>24</v>
      </c>
      <c r="M7" s="21">
        <v>3</v>
      </c>
      <c r="N7" s="22">
        <v>5</v>
      </c>
      <c r="P7" s="13" t="s">
        <v>42</v>
      </c>
      <c r="Q7" s="100" t="s">
        <v>84</v>
      </c>
      <c r="R7" s="14">
        <f>C31</f>
        <v>72</v>
      </c>
      <c r="S7" s="172"/>
    </row>
    <row r="8" spans="1:19" s="3" customFormat="1" x14ac:dyDescent="0.3">
      <c r="A8" s="61" t="s">
        <v>16</v>
      </c>
      <c r="B8" s="140">
        <f>6-E8</f>
        <v>6</v>
      </c>
      <c r="C8" s="155">
        <f>6-I8</f>
        <v>6</v>
      </c>
      <c r="D8" s="144"/>
      <c r="E8" s="144"/>
      <c r="F8" s="156">
        <f>6-D8</f>
        <v>6</v>
      </c>
      <c r="G8" s="144"/>
      <c r="H8" s="155">
        <f>6-G8</f>
        <v>6</v>
      </c>
      <c r="I8" s="145"/>
      <c r="J8" s="54">
        <f>D8+E8+G8+I8</f>
        <v>0</v>
      </c>
      <c r="K8" s="47">
        <f t="shared" si="0"/>
        <v>24</v>
      </c>
      <c r="M8" s="21">
        <v>4</v>
      </c>
      <c r="N8" s="22">
        <v>1</v>
      </c>
      <c r="P8" s="34"/>
      <c r="Q8" s="29"/>
      <c r="R8" s="29"/>
      <c r="S8" s="35"/>
    </row>
    <row r="9" spans="1:19" s="3" customFormat="1" x14ac:dyDescent="0.3">
      <c r="A9" s="62" t="s">
        <v>17</v>
      </c>
      <c r="B9" s="140">
        <f>6-E9</f>
        <v>6</v>
      </c>
      <c r="C9" s="155">
        <f>6-I9</f>
        <v>6</v>
      </c>
      <c r="D9" s="146"/>
      <c r="E9" s="146"/>
      <c r="F9" s="156">
        <f>6-D9</f>
        <v>6</v>
      </c>
      <c r="G9" s="146"/>
      <c r="H9" s="155">
        <f>6-G9</f>
        <v>6</v>
      </c>
      <c r="I9" s="147"/>
      <c r="J9" s="55">
        <f>D9+E9+G9+I9</f>
        <v>0</v>
      </c>
      <c r="K9" s="48">
        <f t="shared" si="0"/>
        <v>24</v>
      </c>
      <c r="M9" s="21">
        <v>6</v>
      </c>
      <c r="N9" s="22">
        <v>7</v>
      </c>
      <c r="P9" s="36"/>
      <c r="Q9" s="37"/>
      <c r="R9" s="37"/>
      <c r="S9" s="38"/>
    </row>
    <row r="10" spans="1:19" s="3" customFormat="1" x14ac:dyDescent="0.3">
      <c r="A10" s="63" t="s">
        <v>18</v>
      </c>
      <c r="B10" s="171">
        <f t="shared" ref="B10:I10" si="2">SUM(B7:B9)</f>
        <v>18</v>
      </c>
      <c r="C10" s="166">
        <f t="shared" si="2"/>
        <v>18</v>
      </c>
      <c r="D10" s="157">
        <f t="shared" si="2"/>
        <v>0</v>
      </c>
      <c r="E10" s="157">
        <f t="shared" si="2"/>
        <v>0</v>
      </c>
      <c r="F10" s="158">
        <f t="shared" si="2"/>
        <v>18</v>
      </c>
      <c r="G10" s="157">
        <f t="shared" si="2"/>
        <v>0</v>
      </c>
      <c r="H10" s="166">
        <f t="shared" si="2"/>
        <v>18</v>
      </c>
      <c r="I10" s="158">
        <f t="shared" si="2"/>
        <v>0</v>
      </c>
      <c r="J10" s="217">
        <f>D10+E10+G10+I10</f>
        <v>0</v>
      </c>
      <c r="K10" s="49">
        <f t="shared" si="0"/>
        <v>72</v>
      </c>
      <c r="M10" s="23">
        <v>8</v>
      </c>
      <c r="N10" s="24">
        <v>2</v>
      </c>
      <c r="P10" s="13" t="s">
        <v>43</v>
      </c>
      <c r="Q10" s="100" t="s">
        <v>83</v>
      </c>
      <c r="R10" s="14">
        <f>D31</f>
        <v>72</v>
      </c>
      <c r="S10" s="172"/>
    </row>
    <row r="11" spans="1:19" s="3" customFormat="1" x14ac:dyDescent="0.3">
      <c r="A11" s="60" t="s">
        <v>19</v>
      </c>
      <c r="B11" s="140">
        <f>6-H11</f>
        <v>6</v>
      </c>
      <c r="C11" s="159">
        <f>6-F11</f>
        <v>6</v>
      </c>
      <c r="D11" s="155">
        <f>6-I11</f>
        <v>6</v>
      </c>
      <c r="E11" s="152"/>
      <c r="F11" s="160"/>
      <c r="G11" s="142">
        <f>6-E11</f>
        <v>6</v>
      </c>
      <c r="H11" s="161"/>
      <c r="I11" s="154"/>
      <c r="J11" s="53">
        <f>E11+F11+H11+I11</f>
        <v>0</v>
      </c>
      <c r="K11" s="46">
        <f t="shared" si="0"/>
        <v>24</v>
      </c>
      <c r="M11" s="21">
        <v>4</v>
      </c>
      <c r="N11" s="22">
        <v>6</v>
      </c>
      <c r="P11" s="31"/>
      <c r="Q11" s="39"/>
      <c r="R11" s="39"/>
      <c r="S11" s="40"/>
    </row>
    <row r="12" spans="1:19" s="3" customFormat="1" x14ac:dyDescent="0.3">
      <c r="A12" s="61" t="s">
        <v>20</v>
      </c>
      <c r="B12" s="140">
        <f>6-H12</f>
        <v>6</v>
      </c>
      <c r="C12" s="142">
        <f>6-F12</f>
        <v>6</v>
      </c>
      <c r="D12" s="155">
        <f>6-I12</f>
        <v>6</v>
      </c>
      <c r="E12" s="144"/>
      <c r="F12" s="162"/>
      <c r="G12" s="142">
        <f>6-E12</f>
        <v>6</v>
      </c>
      <c r="H12" s="163"/>
      <c r="I12" s="145"/>
      <c r="J12" s="54">
        <f>E12+F12+H12+I12</f>
        <v>0</v>
      </c>
      <c r="K12" s="47">
        <f t="shared" si="0"/>
        <v>24</v>
      </c>
      <c r="M12" s="21">
        <v>5</v>
      </c>
      <c r="N12" s="22">
        <v>2</v>
      </c>
      <c r="P12" s="34"/>
      <c r="Q12" s="29"/>
      <c r="R12" s="29"/>
      <c r="S12" s="35"/>
    </row>
    <row r="13" spans="1:19" s="3" customFormat="1" x14ac:dyDescent="0.3">
      <c r="A13" s="62" t="s">
        <v>21</v>
      </c>
      <c r="B13" s="140">
        <f>6-H13</f>
        <v>6</v>
      </c>
      <c r="C13" s="142">
        <f>6-F13</f>
        <v>6</v>
      </c>
      <c r="D13" s="155">
        <f>6-I13</f>
        <v>6</v>
      </c>
      <c r="E13" s="146"/>
      <c r="F13" s="164"/>
      <c r="G13" s="142">
        <f>6-E13</f>
        <v>6</v>
      </c>
      <c r="H13" s="165"/>
      <c r="I13" s="147"/>
      <c r="J13" s="55">
        <f>E13+F13+H13+I13</f>
        <v>0</v>
      </c>
      <c r="K13" s="48">
        <f t="shared" si="0"/>
        <v>24</v>
      </c>
      <c r="M13" s="21">
        <v>7</v>
      </c>
      <c r="N13" s="22">
        <v>1</v>
      </c>
      <c r="P13" s="13" t="s">
        <v>44</v>
      </c>
      <c r="Q13" s="100" t="s">
        <v>82</v>
      </c>
      <c r="R13" s="14">
        <f>E31</f>
        <v>72</v>
      </c>
      <c r="S13" s="172"/>
    </row>
    <row r="14" spans="1:19" s="3" customFormat="1" x14ac:dyDescent="0.3">
      <c r="A14" s="63" t="s">
        <v>22</v>
      </c>
      <c r="B14" s="171">
        <f>SUM(B11:B13)</f>
        <v>18</v>
      </c>
      <c r="C14" s="157">
        <f t="shared" ref="C14:I14" si="3">SUM(C11:C13)</f>
        <v>18</v>
      </c>
      <c r="D14" s="158">
        <f t="shared" si="3"/>
        <v>18</v>
      </c>
      <c r="E14" s="157">
        <f t="shared" si="3"/>
        <v>0</v>
      </c>
      <c r="F14" s="158">
        <f t="shared" si="3"/>
        <v>0</v>
      </c>
      <c r="G14" s="157">
        <f t="shared" si="3"/>
        <v>18</v>
      </c>
      <c r="H14" s="166">
        <f t="shared" si="3"/>
        <v>0</v>
      </c>
      <c r="I14" s="158">
        <f t="shared" si="3"/>
        <v>0</v>
      </c>
      <c r="J14" s="217">
        <f>E14+F14+H14+I14</f>
        <v>0</v>
      </c>
      <c r="K14" s="49">
        <f t="shared" si="0"/>
        <v>72</v>
      </c>
      <c r="M14" s="23">
        <v>8</v>
      </c>
      <c r="N14" s="24">
        <v>3</v>
      </c>
      <c r="P14" s="34"/>
      <c r="Q14" s="29"/>
      <c r="R14" s="29"/>
      <c r="S14" s="35"/>
    </row>
    <row r="15" spans="1:19" s="3" customFormat="1" x14ac:dyDescent="0.3">
      <c r="A15" s="60" t="s">
        <v>23</v>
      </c>
      <c r="B15" s="167"/>
      <c r="C15" s="142">
        <f>6-B15</f>
        <v>6</v>
      </c>
      <c r="D15" s="156">
        <f>6-G15</f>
        <v>6</v>
      </c>
      <c r="E15" s="142">
        <f>6-I15</f>
        <v>6</v>
      </c>
      <c r="F15" s="154"/>
      <c r="G15" s="152"/>
      <c r="H15" s="155">
        <f>6-F15</f>
        <v>6</v>
      </c>
      <c r="I15" s="154"/>
      <c r="J15" s="53">
        <f>B15+F15+G15+I15</f>
        <v>0</v>
      </c>
      <c r="K15" s="46">
        <f t="shared" si="0"/>
        <v>24</v>
      </c>
      <c r="M15" s="21">
        <v>1</v>
      </c>
      <c r="N15" s="22">
        <v>2</v>
      </c>
      <c r="P15" s="36"/>
      <c r="Q15" s="37"/>
      <c r="R15" s="37"/>
      <c r="S15" s="38"/>
    </row>
    <row r="16" spans="1:19" s="3" customFormat="1" x14ac:dyDescent="0.3">
      <c r="A16" s="61" t="s">
        <v>24</v>
      </c>
      <c r="B16" s="168"/>
      <c r="C16" s="142">
        <f>6-B16</f>
        <v>6</v>
      </c>
      <c r="D16" s="156">
        <f>6-G16</f>
        <v>6</v>
      </c>
      <c r="E16" s="142">
        <f>6-I16</f>
        <v>6</v>
      </c>
      <c r="F16" s="145"/>
      <c r="G16" s="144"/>
      <c r="H16" s="155">
        <f>6-F16</f>
        <v>6</v>
      </c>
      <c r="I16" s="145"/>
      <c r="J16" s="54">
        <f>B16+F16+G16+I16</f>
        <v>0</v>
      </c>
      <c r="K16" s="47">
        <f t="shared" si="0"/>
        <v>24</v>
      </c>
      <c r="M16" s="21">
        <v>5</v>
      </c>
      <c r="N16" s="22">
        <v>7</v>
      </c>
      <c r="P16" s="13" t="s">
        <v>45</v>
      </c>
      <c r="Q16" s="26" t="s">
        <v>85</v>
      </c>
      <c r="R16" s="14">
        <f>F31</f>
        <v>72</v>
      </c>
      <c r="S16" s="172"/>
    </row>
    <row r="17" spans="1:19" s="3" customFormat="1" x14ac:dyDescent="0.3">
      <c r="A17" s="62" t="s">
        <v>25</v>
      </c>
      <c r="B17" s="169"/>
      <c r="C17" s="142">
        <f>6-B17</f>
        <v>6</v>
      </c>
      <c r="D17" s="156">
        <f>6-G17</f>
        <v>6</v>
      </c>
      <c r="E17" s="142">
        <f>6-I17</f>
        <v>6</v>
      </c>
      <c r="F17" s="170"/>
      <c r="G17" s="146"/>
      <c r="H17" s="155">
        <f>6-F17</f>
        <v>6</v>
      </c>
      <c r="I17" s="147"/>
      <c r="J17" s="55">
        <f>B17+F17+G17+I17</f>
        <v>0</v>
      </c>
      <c r="K17" s="48">
        <f t="shared" si="0"/>
        <v>24</v>
      </c>
      <c r="M17" s="21">
        <v>6</v>
      </c>
      <c r="N17" s="22">
        <v>3</v>
      </c>
      <c r="P17" s="31"/>
      <c r="Q17" s="39"/>
      <c r="R17" s="39"/>
      <c r="S17" s="40"/>
    </row>
    <row r="18" spans="1:19" s="3" customFormat="1" x14ac:dyDescent="0.3">
      <c r="A18" s="63" t="s">
        <v>26</v>
      </c>
      <c r="B18" s="171">
        <f t="shared" ref="B18:I18" si="4">SUM(B15:B17)</f>
        <v>0</v>
      </c>
      <c r="C18" s="157">
        <f t="shared" si="4"/>
        <v>18</v>
      </c>
      <c r="D18" s="158">
        <f t="shared" si="4"/>
        <v>18</v>
      </c>
      <c r="E18" s="157">
        <f t="shared" si="4"/>
        <v>18</v>
      </c>
      <c r="F18" s="158">
        <f t="shared" si="4"/>
        <v>0</v>
      </c>
      <c r="G18" s="157">
        <f t="shared" si="4"/>
        <v>0</v>
      </c>
      <c r="H18" s="166">
        <f t="shared" si="4"/>
        <v>18</v>
      </c>
      <c r="I18" s="158">
        <f t="shared" si="4"/>
        <v>0</v>
      </c>
      <c r="J18" s="217">
        <f>B18+F18+G18+I18</f>
        <v>0</v>
      </c>
      <c r="K18" s="49">
        <f t="shared" si="0"/>
        <v>72</v>
      </c>
      <c r="M18" s="23">
        <v>8</v>
      </c>
      <c r="N18" s="24">
        <v>4</v>
      </c>
      <c r="P18" s="34"/>
      <c r="Q18" s="29"/>
      <c r="R18" s="29"/>
      <c r="S18" s="35"/>
    </row>
    <row r="19" spans="1:19" s="3" customFormat="1" x14ac:dyDescent="0.3">
      <c r="A19" s="60" t="s">
        <v>27</v>
      </c>
      <c r="B19" s="140">
        <f>6-G19</f>
        <v>6</v>
      </c>
      <c r="C19" s="152"/>
      <c r="D19" s="156">
        <f>6-C19</f>
        <v>6</v>
      </c>
      <c r="E19" s="142">
        <f t="shared" ref="E19:F21" si="5">6-H19</f>
        <v>6</v>
      </c>
      <c r="F19" s="156">
        <f t="shared" si="5"/>
        <v>6</v>
      </c>
      <c r="G19" s="152"/>
      <c r="H19" s="161"/>
      <c r="I19" s="154"/>
      <c r="J19" s="53">
        <f>C19+G19+H19+I19</f>
        <v>0</v>
      </c>
      <c r="K19" s="46">
        <f t="shared" si="0"/>
        <v>24</v>
      </c>
      <c r="M19" s="21">
        <v>2</v>
      </c>
      <c r="N19" s="22">
        <v>3</v>
      </c>
      <c r="P19" s="13" t="s">
        <v>46</v>
      </c>
      <c r="Q19" s="100" t="s">
        <v>78</v>
      </c>
      <c r="R19" s="14">
        <f>G31</f>
        <v>72</v>
      </c>
      <c r="S19" s="172"/>
    </row>
    <row r="20" spans="1:19" s="3" customFormat="1" x14ac:dyDescent="0.3">
      <c r="A20" s="61" t="s">
        <v>28</v>
      </c>
      <c r="B20" s="140">
        <f>6-G20</f>
        <v>6</v>
      </c>
      <c r="C20" s="144"/>
      <c r="D20" s="156">
        <f>6-C20</f>
        <v>6</v>
      </c>
      <c r="E20" s="142">
        <f t="shared" si="5"/>
        <v>6</v>
      </c>
      <c r="F20" s="156">
        <f t="shared" si="5"/>
        <v>6</v>
      </c>
      <c r="G20" s="144"/>
      <c r="H20" s="163"/>
      <c r="I20" s="145"/>
      <c r="J20" s="54">
        <f>C20+G20+H20+I20</f>
        <v>0</v>
      </c>
      <c r="K20" s="47">
        <f t="shared" si="0"/>
        <v>24</v>
      </c>
      <c r="M20" s="21">
        <v>6</v>
      </c>
      <c r="N20" s="22">
        <v>1</v>
      </c>
      <c r="P20" s="34"/>
      <c r="Q20" s="29"/>
      <c r="R20" s="29"/>
      <c r="S20" s="35"/>
    </row>
    <row r="21" spans="1:19" s="3" customFormat="1" x14ac:dyDescent="0.3">
      <c r="A21" s="62" t="s">
        <v>29</v>
      </c>
      <c r="B21" s="140">
        <f>6-G21</f>
        <v>6</v>
      </c>
      <c r="C21" s="146"/>
      <c r="D21" s="156">
        <f>6-C21</f>
        <v>6</v>
      </c>
      <c r="E21" s="142">
        <f t="shared" si="5"/>
        <v>6</v>
      </c>
      <c r="F21" s="156">
        <f t="shared" si="5"/>
        <v>6</v>
      </c>
      <c r="G21" s="146"/>
      <c r="H21" s="165"/>
      <c r="I21" s="147"/>
      <c r="J21" s="55">
        <f>C21+G21+H21+I21</f>
        <v>0</v>
      </c>
      <c r="K21" s="48">
        <f t="shared" si="0"/>
        <v>24</v>
      </c>
      <c r="M21" s="21">
        <v>7</v>
      </c>
      <c r="N21" s="22">
        <v>4</v>
      </c>
      <c r="P21" s="36"/>
      <c r="Q21" s="37"/>
      <c r="R21" s="37"/>
      <c r="S21" s="38"/>
    </row>
    <row r="22" spans="1:19" s="3" customFormat="1" x14ac:dyDescent="0.3">
      <c r="A22" s="63" t="s">
        <v>30</v>
      </c>
      <c r="B22" s="171">
        <f t="shared" ref="B22:I22" si="6">SUM(B19:B21)</f>
        <v>18</v>
      </c>
      <c r="C22" s="157">
        <f t="shared" si="6"/>
        <v>0</v>
      </c>
      <c r="D22" s="158">
        <f t="shared" si="6"/>
        <v>18</v>
      </c>
      <c r="E22" s="157">
        <f t="shared" si="6"/>
        <v>18</v>
      </c>
      <c r="F22" s="158">
        <f t="shared" si="6"/>
        <v>18</v>
      </c>
      <c r="G22" s="157">
        <f t="shared" si="6"/>
        <v>0</v>
      </c>
      <c r="H22" s="166">
        <f t="shared" si="6"/>
        <v>0</v>
      </c>
      <c r="I22" s="158">
        <f t="shared" si="6"/>
        <v>0</v>
      </c>
      <c r="J22" s="217">
        <f>C22+G22+H22+I22</f>
        <v>0</v>
      </c>
      <c r="K22" s="49">
        <f t="shared" si="0"/>
        <v>72</v>
      </c>
      <c r="M22" s="23">
        <v>8</v>
      </c>
      <c r="N22" s="24">
        <v>5</v>
      </c>
      <c r="P22" s="13" t="s">
        <v>47</v>
      </c>
      <c r="Q22" s="100" t="s">
        <v>81</v>
      </c>
      <c r="R22" s="14">
        <f>H31</f>
        <v>72</v>
      </c>
      <c r="S22" s="172"/>
    </row>
    <row r="23" spans="1:19" s="3" customFormat="1" x14ac:dyDescent="0.3">
      <c r="A23" s="60" t="s">
        <v>31</v>
      </c>
      <c r="B23" s="167"/>
      <c r="C23" s="142">
        <f>6-H23</f>
        <v>6</v>
      </c>
      <c r="D23" s="154"/>
      <c r="E23" s="142">
        <f>6-D23</f>
        <v>6</v>
      </c>
      <c r="F23" s="156">
        <f>6-B23</f>
        <v>6</v>
      </c>
      <c r="G23" s="142">
        <f>6-I23</f>
        <v>6</v>
      </c>
      <c r="H23" s="161"/>
      <c r="I23" s="154"/>
      <c r="J23" s="53">
        <f>B23+D23+H23+I23</f>
        <v>0</v>
      </c>
      <c r="K23" s="46">
        <f t="shared" si="0"/>
        <v>24</v>
      </c>
      <c r="M23" s="21">
        <v>1</v>
      </c>
      <c r="N23" s="22">
        <v>5</v>
      </c>
      <c r="P23" s="31"/>
      <c r="Q23" s="39"/>
      <c r="R23" s="39"/>
      <c r="S23" s="40"/>
    </row>
    <row r="24" spans="1:19" s="3" customFormat="1" x14ac:dyDescent="0.3">
      <c r="A24" s="61" t="s">
        <v>32</v>
      </c>
      <c r="B24" s="168"/>
      <c r="C24" s="142">
        <f>6-H24</f>
        <v>6</v>
      </c>
      <c r="D24" s="145"/>
      <c r="E24" s="142">
        <f>6-D24</f>
        <v>6</v>
      </c>
      <c r="F24" s="156">
        <f>6-B24</f>
        <v>6</v>
      </c>
      <c r="G24" s="142">
        <f>6-I24</f>
        <v>6</v>
      </c>
      <c r="H24" s="163"/>
      <c r="I24" s="145"/>
      <c r="J24" s="54">
        <f>B24+D24+H24+I24</f>
        <v>0</v>
      </c>
      <c r="K24" s="47">
        <f t="shared" si="0"/>
        <v>24</v>
      </c>
      <c r="M24" s="21">
        <v>3</v>
      </c>
      <c r="N24" s="22">
        <v>4</v>
      </c>
      <c r="P24" s="34"/>
      <c r="Q24" s="29"/>
      <c r="R24" s="29"/>
      <c r="S24" s="35"/>
    </row>
    <row r="25" spans="1:19" s="3" customFormat="1" x14ac:dyDescent="0.3">
      <c r="A25" s="62" t="s">
        <v>33</v>
      </c>
      <c r="B25" s="169"/>
      <c r="C25" s="142">
        <f>6-H25</f>
        <v>6</v>
      </c>
      <c r="D25" s="170"/>
      <c r="E25" s="142">
        <f>6-D25</f>
        <v>6</v>
      </c>
      <c r="F25" s="156">
        <f>6-B25</f>
        <v>6</v>
      </c>
      <c r="G25" s="142">
        <f>6-I25</f>
        <v>6</v>
      </c>
      <c r="H25" s="165"/>
      <c r="I25" s="147"/>
      <c r="J25" s="55">
        <f>B25+D25+H25+I25</f>
        <v>0</v>
      </c>
      <c r="K25" s="48">
        <f t="shared" si="0"/>
        <v>24</v>
      </c>
      <c r="M25" s="21">
        <v>7</v>
      </c>
      <c r="N25" s="22">
        <v>2</v>
      </c>
      <c r="P25" s="13" t="s">
        <v>48</v>
      </c>
      <c r="Q25" s="26" t="s">
        <v>80</v>
      </c>
      <c r="R25" s="14">
        <f>I31</f>
        <v>0</v>
      </c>
      <c r="S25" s="172"/>
    </row>
    <row r="26" spans="1:19" s="3" customFormat="1" ht="15" thickBot="1" x14ac:dyDescent="0.35">
      <c r="A26" s="63" t="s">
        <v>36</v>
      </c>
      <c r="B26" s="171">
        <f t="shared" ref="B26:I26" si="7">SUM(B23:B25)</f>
        <v>0</v>
      </c>
      <c r="C26" s="157">
        <f t="shared" si="7"/>
        <v>18</v>
      </c>
      <c r="D26" s="158">
        <f t="shared" si="7"/>
        <v>0</v>
      </c>
      <c r="E26" s="157">
        <f t="shared" si="7"/>
        <v>18</v>
      </c>
      <c r="F26" s="158">
        <f t="shared" si="7"/>
        <v>18</v>
      </c>
      <c r="G26" s="157">
        <f t="shared" si="7"/>
        <v>18</v>
      </c>
      <c r="H26" s="166">
        <f t="shared" si="7"/>
        <v>0</v>
      </c>
      <c r="I26" s="158">
        <f t="shared" si="7"/>
        <v>0</v>
      </c>
      <c r="J26" s="217">
        <f>B26+D26+H26+I26</f>
        <v>0</v>
      </c>
      <c r="K26" s="49">
        <f t="shared" si="0"/>
        <v>72</v>
      </c>
      <c r="M26" s="23">
        <v>8</v>
      </c>
      <c r="N26" s="24">
        <v>6</v>
      </c>
      <c r="P26" s="41"/>
      <c r="Q26" s="42"/>
      <c r="R26" s="42"/>
      <c r="S26" s="43"/>
    </row>
    <row r="27" spans="1:19" s="3" customFormat="1" x14ac:dyDescent="0.3">
      <c r="A27" s="60" t="s">
        <v>34</v>
      </c>
      <c r="B27" s="167"/>
      <c r="C27" s="152"/>
      <c r="D27" s="156">
        <f>6-B27</f>
        <v>6</v>
      </c>
      <c r="E27" s="152"/>
      <c r="F27" s="156">
        <f>6-E27</f>
        <v>6</v>
      </c>
      <c r="G27" s="142">
        <f>6-C27</f>
        <v>6</v>
      </c>
      <c r="H27" s="155">
        <f>6-I27</f>
        <v>6</v>
      </c>
      <c r="I27" s="154"/>
      <c r="J27" s="53">
        <f>B27+C27+E27+I27</f>
        <v>0</v>
      </c>
      <c r="K27" s="46">
        <f t="shared" si="0"/>
        <v>24</v>
      </c>
      <c r="M27" s="21">
        <v>1</v>
      </c>
      <c r="N27" s="22">
        <v>3</v>
      </c>
      <c r="P27" s="5"/>
      <c r="Q27" s="5"/>
      <c r="R27" s="5"/>
      <c r="S27" s="5"/>
    </row>
    <row r="28" spans="1:19" s="3" customFormat="1" x14ac:dyDescent="0.3">
      <c r="A28" s="61" t="s">
        <v>35</v>
      </c>
      <c r="B28" s="168"/>
      <c r="C28" s="144"/>
      <c r="D28" s="156">
        <f>6-B28</f>
        <v>6</v>
      </c>
      <c r="E28" s="144"/>
      <c r="F28" s="156">
        <f>6-E28</f>
        <v>6</v>
      </c>
      <c r="G28" s="142">
        <f>6-C28</f>
        <v>6</v>
      </c>
      <c r="H28" s="155">
        <f>6-I28</f>
        <v>6</v>
      </c>
      <c r="I28" s="145"/>
      <c r="J28" s="54">
        <f>B28+C28+E28+I28</f>
        <v>0</v>
      </c>
      <c r="K28" s="47">
        <f t="shared" si="0"/>
        <v>24</v>
      </c>
      <c r="M28" s="21">
        <v>2</v>
      </c>
      <c r="N28" s="22">
        <v>6</v>
      </c>
      <c r="P28" s="20" t="s">
        <v>8</v>
      </c>
      <c r="Q28" s="20"/>
      <c r="R28" s="20">
        <f>SUM(R4:R25)</f>
        <v>504</v>
      </c>
      <c r="S28" s="25"/>
    </row>
    <row r="29" spans="1:19" s="3" customFormat="1" x14ac:dyDescent="0.3">
      <c r="A29" s="62" t="s">
        <v>37</v>
      </c>
      <c r="B29" s="169"/>
      <c r="C29" s="146"/>
      <c r="D29" s="156">
        <f>6-B29</f>
        <v>6</v>
      </c>
      <c r="E29" s="146"/>
      <c r="F29" s="156">
        <f>6-E29</f>
        <v>6</v>
      </c>
      <c r="G29" s="142">
        <f>6-C29</f>
        <v>6</v>
      </c>
      <c r="H29" s="155">
        <f>6-I29</f>
        <v>6</v>
      </c>
      <c r="I29" s="147"/>
      <c r="J29" s="55">
        <f>B29+C29+E29+I29</f>
        <v>0</v>
      </c>
      <c r="K29" s="48">
        <f t="shared" si="0"/>
        <v>24</v>
      </c>
      <c r="M29" s="21">
        <v>4</v>
      </c>
      <c r="N29" s="22">
        <v>5</v>
      </c>
      <c r="P29" s="5"/>
      <c r="Q29" s="5"/>
      <c r="R29" s="5"/>
      <c r="S29" s="5"/>
    </row>
    <row r="30" spans="1:19" s="3" customFormat="1" ht="15" thickBot="1" x14ac:dyDescent="0.35">
      <c r="A30" s="64" t="s">
        <v>38</v>
      </c>
      <c r="B30" s="67">
        <f t="shared" ref="B30:I30" si="8">SUM(B27:B29)</f>
        <v>0</v>
      </c>
      <c r="C30" s="66">
        <f t="shared" si="8"/>
        <v>0</v>
      </c>
      <c r="D30" s="218">
        <f t="shared" si="8"/>
        <v>18</v>
      </c>
      <c r="E30" s="66">
        <f t="shared" si="8"/>
        <v>0</v>
      </c>
      <c r="F30" s="218">
        <f t="shared" si="8"/>
        <v>18</v>
      </c>
      <c r="G30" s="66">
        <f t="shared" si="8"/>
        <v>18</v>
      </c>
      <c r="H30" s="219">
        <f t="shared" si="8"/>
        <v>18</v>
      </c>
      <c r="I30" s="65">
        <f t="shared" si="8"/>
        <v>0</v>
      </c>
      <c r="J30" s="220">
        <f>B30+C30+E30+I30</f>
        <v>0</v>
      </c>
      <c r="K30" s="50">
        <f t="shared" si="0"/>
        <v>72</v>
      </c>
      <c r="M30" s="23">
        <v>8</v>
      </c>
      <c r="N30" s="24">
        <v>7</v>
      </c>
      <c r="P30" s="5"/>
      <c r="Q30" s="5"/>
      <c r="R30" s="5"/>
      <c r="S30" s="5"/>
    </row>
    <row r="31" spans="1:19" s="4" customFormat="1" ht="17.399999999999999" customHeight="1" thickBot="1" x14ac:dyDescent="0.35">
      <c r="A31" s="68" t="s">
        <v>39</v>
      </c>
      <c r="B31" s="44">
        <f t="shared" ref="B31:I31" si="9">SUM(B3:B5)+SUM(B7:B9)+SUM(B11:B13)+SUM(B19:B21)+SUM(B23:B25)+SUM(B27:B29)+SUM(B15:B17)</f>
        <v>72</v>
      </c>
      <c r="C31" s="69">
        <f t="shared" si="9"/>
        <v>72</v>
      </c>
      <c r="D31" s="10">
        <f t="shared" si="9"/>
        <v>72</v>
      </c>
      <c r="E31" s="10">
        <f t="shared" si="9"/>
        <v>72</v>
      </c>
      <c r="F31" s="10">
        <f t="shared" si="9"/>
        <v>72</v>
      </c>
      <c r="G31" s="10">
        <f t="shared" si="9"/>
        <v>72</v>
      </c>
      <c r="H31" s="10">
        <f t="shared" si="9"/>
        <v>72</v>
      </c>
      <c r="I31" s="44">
        <f t="shared" si="9"/>
        <v>0</v>
      </c>
      <c r="J31" s="71">
        <f>SUM(J3:J30)/2</f>
        <v>0</v>
      </c>
      <c r="K31" s="51">
        <f>SUM(B31:I31)</f>
        <v>504</v>
      </c>
      <c r="M31" s="25"/>
      <c r="N31" s="25"/>
      <c r="P31" s="5"/>
      <c r="Q31" s="5"/>
      <c r="R31" s="5"/>
      <c r="S31" s="5"/>
    </row>
    <row r="32" spans="1:19" ht="7.8" customHeight="1" x14ac:dyDescent="0.3">
      <c r="J32" s="70"/>
    </row>
    <row r="33" spans="7:10" x14ac:dyDescent="0.3">
      <c r="G33" s="58" t="s">
        <v>8</v>
      </c>
      <c r="H33" s="59" t="s">
        <v>54</v>
      </c>
      <c r="I33" s="59" t="s">
        <v>55</v>
      </c>
      <c r="J33" s="72">
        <v>252</v>
      </c>
    </row>
  </sheetData>
  <sheetProtection sheet="1" objects="1" scenarios="1" selectLockedCells="1"/>
  <mergeCells count="4">
    <mergeCell ref="B1:D1"/>
    <mergeCell ref="E1:I1"/>
    <mergeCell ref="Q1:R1"/>
    <mergeCell ref="M2:N2"/>
  </mergeCells>
  <pageMargins left="1.1023622047244095" right="0.70866141732283472" top="1.5354330708661419" bottom="0.74803149606299213" header="0.70866141732283472" footer="0.31496062992125984"/>
  <pageSetup paperSize="9" orientation="portrait" r:id="rId1"/>
  <headerFooter>
    <oddHeader xml:space="preserve">&amp;C&amp;"-,Fed"&amp;16Resultat af bridgeturnering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3"/>
  <sheetViews>
    <sheetView tabSelected="1" workbookViewId="0">
      <selection activeCell="S19" sqref="S19"/>
    </sheetView>
  </sheetViews>
  <sheetFormatPr defaultRowHeight="14.4" x14ac:dyDescent="0.3"/>
  <cols>
    <col min="1" max="1" width="8.44140625" style="134" customWidth="1"/>
    <col min="2" max="8" width="5.5546875" style="134" customWidth="1"/>
    <col min="9" max="9" width="5.5546875" style="135" customWidth="1"/>
    <col min="10" max="10" width="5.44140625" style="77" customWidth="1"/>
    <col min="11" max="11" width="6.44140625" style="77" customWidth="1"/>
    <col min="12" max="12" width="2" style="76" customWidth="1"/>
    <col min="13" max="13" width="3.44140625" style="77" customWidth="1"/>
    <col min="14" max="14" width="2.77734375" style="77" customWidth="1"/>
    <col min="15" max="15" width="4.44140625" style="76" customWidth="1"/>
    <col min="16" max="16" width="8.44140625" style="127" customWidth="1"/>
    <col min="17" max="17" width="32.44140625" style="127" customWidth="1"/>
    <col min="18" max="18" width="7.5546875" style="127" customWidth="1"/>
    <col min="19" max="19" width="9.5546875" style="127" customWidth="1"/>
    <col min="20" max="256" width="8.88671875" style="76"/>
    <col min="257" max="257" width="8.44140625" style="76" customWidth="1"/>
    <col min="258" max="265" width="5.5546875" style="76" customWidth="1"/>
    <col min="266" max="266" width="5.44140625" style="76" customWidth="1"/>
    <col min="267" max="267" width="6.44140625" style="76" customWidth="1"/>
    <col min="268" max="268" width="2" style="76" customWidth="1"/>
    <col min="269" max="269" width="3.44140625" style="76" customWidth="1"/>
    <col min="270" max="270" width="2.77734375" style="76" customWidth="1"/>
    <col min="271" max="271" width="4.44140625" style="76" customWidth="1"/>
    <col min="272" max="272" width="8.44140625" style="76" customWidth="1"/>
    <col min="273" max="273" width="32.44140625" style="76" customWidth="1"/>
    <col min="274" max="274" width="7.5546875" style="76" customWidth="1"/>
    <col min="275" max="275" width="9.5546875" style="76" customWidth="1"/>
    <col min="276" max="512" width="8.88671875" style="76"/>
    <col min="513" max="513" width="8.44140625" style="76" customWidth="1"/>
    <col min="514" max="521" width="5.5546875" style="76" customWidth="1"/>
    <col min="522" max="522" width="5.44140625" style="76" customWidth="1"/>
    <col min="523" max="523" width="6.44140625" style="76" customWidth="1"/>
    <col min="524" max="524" width="2" style="76" customWidth="1"/>
    <col min="525" max="525" width="3.44140625" style="76" customWidth="1"/>
    <col min="526" max="526" width="2.77734375" style="76" customWidth="1"/>
    <col min="527" max="527" width="4.44140625" style="76" customWidth="1"/>
    <col min="528" max="528" width="8.44140625" style="76" customWidth="1"/>
    <col min="529" max="529" width="32.44140625" style="76" customWidth="1"/>
    <col min="530" max="530" width="7.5546875" style="76" customWidth="1"/>
    <col min="531" max="531" width="9.5546875" style="76" customWidth="1"/>
    <col min="532" max="768" width="8.88671875" style="76"/>
    <col min="769" max="769" width="8.44140625" style="76" customWidth="1"/>
    <col min="770" max="777" width="5.5546875" style="76" customWidth="1"/>
    <col min="778" max="778" width="5.44140625" style="76" customWidth="1"/>
    <col min="779" max="779" width="6.44140625" style="76" customWidth="1"/>
    <col min="780" max="780" width="2" style="76" customWidth="1"/>
    <col min="781" max="781" width="3.44140625" style="76" customWidth="1"/>
    <col min="782" max="782" width="2.77734375" style="76" customWidth="1"/>
    <col min="783" max="783" width="4.44140625" style="76" customWidth="1"/>
    <col min="784" max="784" width="8.44140625" style="76" customWidth="1"/>
    <col min="785" max="785" width="32.44140625" style="76" customWidth="1"/>
    <col min="786" max="786" width="7.5546875" style="76" customWidth="1"/>
    <col min="787" max="787" width="9.5546875" style="76" customWidth="1"/>
    <col min="788" max="1024" width="8.88671875" style="76"/>
    <col min="1025" max="1025" width="8.44140625" style="76" customWidth="1"/>
    <col min="1026" max="1033" width="5.5546875" style="76" customWidth="1"/>
    <col min="1034" max="1034" width="5.44140625" style="76" customWidth="1"/>
    <col min="1035" max="1035" width="6.44140625" style="76" customWidth="1"/>
    <col min="1036" max="1036" width="2" style="76" customWidth="1"/>
    <col min="1037" max="1037" width="3.44140625" style="76" customWidth="1"/>
    <col min="1038" max="1038" width="2.77734375" style="76" customWidth="1"/>
    <col min="1039" max="1039" width="4.44140625" style="76" customWidth="1"/>
    <col min="1040" max="1040" width="8.44140625" style="76" customWidth="1"/>
    <col min="1041" max="1041" width="32.44140625" style="76" customWidth="1"/>
    <col min="1042" max="1042" width="7.5546875" style="76" customWidth="1"/>
    <col min="1043" max="1043" width="9.5546875" style="76" customWidth="1"/>
    <col min="1044" max="1280" width="8.88671875" style="76"/>
    <col min="1281" max="1281" width="8.44140625" style="76" customWidth="1"/>
    <col min="1282" max="1289" width="5.5546875" style="76" customWidth="1"/>
    <col min="1290" max="1290" width="5.44140625" style="76" customWidth="1"/>
    <col min="1291" max="1291" width="6.44140625" style="76" customWidth="1"/>
    <col min="1292" max="1292" width="2" style="76" customWidth="1"/>
    <col min="1293" max="1293" width="3.44140625" style="76" customWidth="1"/>
    <col min="1294" max="1294" width="2.77734375" style="76" customWidth="1"/>
    <col min="1295" max="1295" width="4.44140625" style="76" customWidth="1"/>
    <col min="1296" max="1296" width="8.44140625" style="76" customWidth="1"/>
    <col min="1297" max="1297" width="32.44140625" style="76" customWidth="1"/>
    <col min="1298" max="1298" width="7.5546875" style="76" customWidth="1"/>
    <col min="1299" max="1299" width="9.5546875" style="76" customWidth="1"/>
    <col min="1300" max="1536" width="8.88671875" style="76"/>
    <col min="1537" max="1537" width="8.44140625" style="76" customWidth="1"/>
    <col min="1538" max="1545" width="5.5546875" style="76" customWidth="1"/>
    <col min="1546" max="1546" width="5.44140625" style="76" customWidth="1"/>
    <col min="1547" max="1547" width="6.44140625" style="76" customWidth="1"/>
    <col min="1548" max="1548" width="2" style="76" customWidth="1"/>
    <col min="1549" max="1549" width="3.44140625" style="76" customWidth="1"/>
    <col min="1550" max="1550" width="2.77734375" style="76" customWidth="1"/>
    <col min="1551" max="1551" width="4.44140625" style="76" customWidth="1"/>
    <col min="1552" max="1552" width="8.44140625" style="76" customWidth="1"/>
    <col min="1553" max="1553" width="32.44140625" style="76" customWidth="1"/>
    <col min="1554" max="1554" width="7.5546875" style="76" customWidth="1"/>
    <col min="1555" max="1555" width="9.5546875" style="76" customWidth="1"/>
    <col min="1556" max="1792" width="8.88671875" style="76"/>
    <col min="1793" max="1793" width="8.44140625" style="76" customWidth="1"/>
    <col min="1794" max="1801" width="5.5546875" style="76" customWidth="1"/>
    <col min="1802" max="1802" width="5.44140625" style="76" customWidth="1"/>
    <col min="1803" max="1803" width="6.44140625" style="76" customWidth="1"/>
    <col min="1804" max="1804" width="2" style="76" customWidth="1"/>
    <col min="1805" max="1805" width="3.44140625" style="76" customWidth="1"/>
    <col min="1806" max="1806" width="2.77734375" style="76" customWidth="1"/>
    <col min="1807" max="1807" width="4.44140625" style="76" customWidth="1"/>
    <col min="1808" max="1808" width="8.44140625" style="76" customWidth="1"/>
    <col min="1809" max="1809" width="32.44140625" style="76" customWidth="1"/>
    <col min="1810" max="1810" width="7.5546875" style="76" customWidth="1"/>
    <col min="1811" max="1811" width="9.5546875" style="76" customWidth="1"/>
    <col min="1812" max="2048" width="8.88671875" style="76"/>
    <col min="2049" max="2049" width="8.44140625" style="76" customWidth="1"/>
    <col min="2050" max="2057" width="5.5546875" style="76" customWidth="1"/>
    <col min="2058" max="2058" width="5.44140625" style="76" customWidth="1"/>
    <col min="2059" max="2059" width="6.44140625" style="76" customWidth="1"/>
    <col min="2060" max="2060" width="2" style="76" customWidth="1"/>
    <col min="2061" max="2061" width="3.44140625" style="76" customWidth="1"/>
    <col min="2062" max="2062" width="2.77734375" style="76" customWidth="1"/>
    <col min="2063" max="2063" width="4.44140625" style="76" customWidth="1"/>
    <col min="2064" max="2064" width="8.44140625" style="76" customWidth="1"/>
    <col min="2065" max="2065" width="32.44140625" style="76" customWidth="1"/>
    <col min="2066" max="2066" width="7.5546875" style="76" customWidth="1"/>
    <col min="2067" max="2067" width="9.5546875" style="76" customWidth="1"/>
    <col min="2068" max="2304" width="8.88671875" style="76"/>
    <col min="2305" max="2305" width="8.44140625" style="76" customWidth="1"/>
    <col min="2306" max="2313" width="5.5546875" style="76" customWidth="1"/>
    <col min="2314" max="2314" width="5.44140625" style="76" customWidth="1"/>
    <col min="2315" max="2315" width="6.44140625" style="76" customWidth="1"/>
    <col min="2316" max="2316" width="2" style="76" customWidth="1"/>
    <col min="2317" max="2317" width="3.44140625" style="76" customWidth="1"/>
    <col min="2318" max="2318" width="2.77734375" style="76" customWidth="1"/>
    <col min="2319" max="2319" width="4.44140625" style="76" customWidth="1"/>
    <col min="2320" max="2320" width="8.44140625" style="76" customWidth="1"/>
    <col min="2321" max="2321" width="32.44140625" style="76" customWidth="1"/>
    <col min="2322" max="2322" width="7.5546875" style="76" customWidth="1"/>
    <col min="2323" max="2323" width="9.5546875" style="76" customWidth="1"/>
    <col min="2324" max="2560" width="8.88671875" style="76"/>
    <col min="2561" max="2561" width="8.44140625" style="76" customWidth="1"/>
    <col min="2562" max="2569" width="5.5546875" style="76" customWidth="1"/>
    <col min="2570" max="2570" width="5.44140625" style="76" customWidth="1"/>
    <col min="2571" max="2571" width="6.44140625" style="76" customWidth="1"/>
    <col min="2572" max="2572" width="2" style="76" customWidth="1"/>
    <col min="2573" max="2573" width="3.44140625" style="76" customWidth="1"/>
    <col min="2574" max="2574" width="2.77734375" style="76" customWidth="1"/>
    <col min="2575" max="2575" width="4.44140625" style="76" customWidth="1"/>
    <col min="2576" max="2576" width="8.44140625" style="76" customWidth="1"/>
    <col min="2577" max="2577" width="32.44140625" style="76" customWidth="1"/>
    <col min="2578" max="2578" width="7.5546875" style="76" customWidth="1"/>
    <col min="2579" max="2579" width="9.5546875" style="76" customWidth="1"/>
    <col min="2580" max="2816" width="8.88671875" style="76"/>
    <col min="2817" max="2817" width="8.44140625" style="76" customWidth="1"/>
    <col min="2818" max="2825" width="5.5546875" style="76" customWidth="1"/>
    <col min="2826" max="2826" width="5.44140625" style="76" customWidth="1"/>
    <col min="2827" max="2827" width="6.44140625" style="76" customWidth="1"/>
    <col min="2828" max="2828" width="2" style="76" customWidth="1"/>
    <col min="2829" max="2829" width="3.44140625" style="76" customWidth="1"/>
    <col min="2830" max="2830" width="2.77734375" style="76" customWidth="1"/>
    <col min="2831" max="2831" width="4.44140625" style="76" customWidth="1"/>
    <col min="2832" max="2832" width="8.44140625" style="76" customWidth="1"/>
    <col min="2833" max="2833" width="32.44140625" style="76" customWidth="1"/>
    <col min="2834" max="2834" width="7.5546875" style="76" customWidth="1"/>
    <col min="2835" max="2835" width="9.5546875" style="76" customWidth="1"/>
    <col min="2836" max="3072" width="8.88671875" style="76"/>
    <col min="3073" max="3073" width="8.44140625" style="76" customWidth="1"/>
    <col min="3074" max="3081" width="5.5546875" style="76" customWidth="1"/>
    <col min="3082" max="3082" width="5.44140625" style="76" customWidth="1"/>
    <col min="3083" max="3083" width="6.44140625" style="76" customWidth="1"/>
    <col min="3084" max="3084" width="2" style="76" customWidth="1"/>
    <col min="3085" max="3085" width="3.44140625" style="76" customWidth="1"/>
    <col min="3086" max="3086" width="2.77734375" style="76" customWidth="1"/>
    <col min="3087" max="3087" width="4.44140625" style="76" customWidth="1"/>
    <col min="3088" max="3088" width="8.44140625" style="76" customWidth="1"/>
    <col min="3089" max="3089" width="32.44140625" style="76" customWidth="1"/>
    <col min="3090" max="3090" width="7.5546875" style="76" customWidth="1"/>
    <col min="3091" max="3091" width="9.5546875" style="76" customWidth="1"/>
    <col min="3092" max="3328" width="8.88671875" style="76"/>
    <col min="3329" max="3329" width="8.44140625" style="76" customWidth="1"/>
    <col min="3330" max="3337" width="5.5546875" style="76" customWidth="1"/>
    <col min="3338" max="3338" width="5.44140625" style="76" customWidth="1"/>
    <col min="3339" max="3339" width="6.44140625" style="76" customWidth="1"/>
    <col min="3340" max="3340" width="2" style="76" customWidth="1"/>
    <col min="3341" max="3341" width="3.44140625" style="76" customWidth="1"/>
    <col min="3342" max="3342" width="2.77734375" style="76" customWidth="1"/>
    <col min="3343" max="3343" width="4.44140625" style="76" customWidth="1"/>
    <col min="3344" max="3344" width="8.44140625" style="76" customWidth="1"/>
    <col min="3345" max="3345" width="32.44140625" style="76" customWidth="1"/>
    <col min="3346" max="3346" width="7.5546875" style="76" customWidth="1"/>
    <col min="3347" max="3347" width="9.5546875" style="76" customWidth="1"/>
    <col min="3348" max="3584" width="8.88671875" style="76"/>
    <col min="3585" max="3585" width="8.44140625" style="76" customWidth="1"/>
    <col min="3586" max="3593" width="5.5546875" style="76" customWidth="1"/>
    <col min="3594" max="3594" width="5.44140625" style="76" customWidth="1"/>
    <col min="3595" max="3595" width="6.44140625" style="76" customWidth="1"/>
    <col min="3596" max="3596" width="2" style="76" customWidth="1"/>
    <col min="3597" max="3597" width="3.44140625" style="76" customWidth="1"/>
    <col min="3598" max="3598" width="2.77734375" style="76" customWidth="1"/>
    <col min="3599" max="3599" width="4.44140625" style="76" customWidth="1"/>
    <col min="3600" max="3600" width="8.44140625" style="76" customWidth="1"/>
    <col min="3601" max="3601" width="32.44140625" style="76" customWidth="1"/>
    <col min="3602" max="3602" width="7.5546875" style="76" customWidth="1"/>
    <col min="3603" max="3603" width="9.5546875" style="76" customWidth="1"/>
    <col min="3604" max="3840" width="8.88671875" style="76"/>
    <col min="3841" max="3841" width="8.44140625" style="76" customWidth="1"/>
    <col min="3842" max="3849" width="5.5546875" style="76" customWidth="1"/>
    <col min="3850" max="3850" width="5.44140625" style="76" customWidth="1"/>
    <col min="3851" max="3851" width="6.44140625" style="76" customWidth="1"/>
    <col min="3852" max="3852" width="2" style="76" customWidth="1"/>
    <col min="3853" max="3853" width="3.44140625" style="76" customWidth="1"/>
    <col min="3854" max="3854" width="2.77734375" style="76" customWidth="1"/>
    <col min="3855" max="3855" width="4.44140625" style="76" customWidth="1"/>
    <col min="3856" max="3856" width="8.44140625" style="76" customWidth="1"/>
    <col min="3857" max="3857" width="32.44140625" style="76" customWidth="1"/>
    <col min="3858" max="3858" width="7.5546875" style="76" customWidth="1"/>
    <col min="3859" max="3859" width="9.5546875" style="76" customWidth="1"/>
    <col min="3860" max="4096" width="8.88671875" style="76"/>
    <col min="4097" max="4097" width="8.44140625" style="76" customWidth="1"/>
    <col min="4098" max="4105" width="5.5546875" style="76" customWidth="1"/>
    <col min="4106" max="4106" width="5.44140625" style="76" customWidth="1"/>
    <col min="4107" max="4107" width="6.44140625" style="76" customWidth="1"/>
    <col min="4108" max="4108" width="2" style="76" customWidth="1"/>
    <col min="4109" max="4109" width="3.44140625" style="76" customWidth="1"/>
    <col min="4110" max="4110" width="2.77734375" style="76" customWidth="1"/>
    <col min="4111" max="4111" width="4.44140625" style="76" customWidth="1"/>
    <col min="4112" max="4112" width="8.44140625" style="76" customWidth="1"/>
    <col min="4113" max="4113" width="32.44140625" style="76" customWidth="1"/>
    <col min="4114" max="4114" width="7.5546875" style="76" customWidth="1"/>
    <col min="4115" max="4115" width="9.5546875" style="76" customWidth="1"/>
    <col min="4116" max="4352" width="8.88671875" style="76"/>
    <col min="4353" max="4353" width="8.44140625" style="76" customWidth="1"/>
    <col min="4354" max="4361" width="5.5546875" style="76" customWidth="1"/>
    <col min="4362" max="4362" width="5.44140625" style="76" customWidth="1"/>
    <col min="4363" max="4363" width="6.44140625" style="76" customWidth="1"/>
    <col min="4364" max="4364" width="2" style="76" customWidth="1"/>
    <col min="4365" max="4365" width="3.44140625" style="76" customWidth="1"/>
    <col min="4366" max="4366" width="2.77734375" style="76" customWidth="1"/>
    <col min="4367" max="4367" width="4.44140625" style="76" customWidth="1"/>
    <col min="4368" max="4368" width="8.44140625" style="76" customWidth="1"/>
    <col min="4369" max="4369" width="32.44140625" style="76" customWidth="1"/>
    <col min="4370" max="4370" width="7.5546875" style="76" customWidth="1"/>
    <col min="4371" max="4371" width="9.5546875" style="76" customWidth="1"/>
    <col min="4372" max="4608" width="8.88671875" style="76"/>
    <col min="4609" max="4609" width="8.44140625" style="76" customWidth="1"/>
    <col min="4610" max="4617" width="5.5546875" style="76" customWidth="1"/>
    <col min="4618" max="4618" width="5.44140625" style="76" customWidth="1"/>
    <col min="4619" max="4619" width="6.44140625" style="76" customWidth="1"/>
    <col min="4620" max="4620" width="2" style="76" customWidth="1"/>
    <col min="4621" max="4621" width="3.44140625" style="76" customWidth="1"/>
    <col min="4622" max="4622" width="2.77734375" style="76" customWidth="1"/>
    <col min="4623" max="4623" width="4.44140625" style="76" customWidth="1"/>
    <col min="4624" max="4624" width="8.44140625" style="76" customWidth="1"/>
    <col min="4625" max="4625" width="32.44140625" style="76" customWidth="1"/>
    <col min="4626" max="4626" width="7.5546875" style="76" customWidth="1"/>
    <col min="4627" max="4627" width="9.5546875" style="76" customWidth="1"/>
    <col min="4628" max="4864" width="8.88671875" style="76"/>
    <col min="4865" max="4865" width="8.44140625" style="76" customWidth="1"/>
    <col min="4866" max="4873" width="5.5546875" style="76" customWidth="1"/>
    <col min="4874" max="4874" width="5.44140625" style="76" customWidth="1"/>
    <col min="4875" max="4875" width="6.44140625" style="76" customWidth="1"/>
    <col min="4876" max="4876" width="2" style="76" customWidth="1"/>
    <col min="4877" max="4877" width="3.44140625" style="76" customWidth="1"/>
    <col min="4878" max="4878" width="2.77734375" style="76" customWidth="1"/>
    <col min="4879" max="4879" width="4.44140625" style="76" customWidth="1"/>
    <col min="4880" max="4880" width="8.44140625" style="76" customWidth="1"/>
    <col min="4881" max="4881" width="32.44140625" style="76" customWidth="1"/>
    <col min="4882" max="4882" width="7.5546875" style="76" customWidth="1"/>
    <col min="4883" max="4883" width="9.5546875" style="76" customWidth="1"/>
    <col min="4884" max="5120" width="8.88671875" style="76"/>
    <col min="5121" max="5121" width="8.44140625" style="76" customWidth="1"/>
    <col min="5122" max="5129" width="5.5546875" style="76" customWidth="1"/>
    <col min="5130" max="5130" width="5.44140625" style="76" customWidth="1"/>
    <col min="5131" max="5131" width="6.44140625" style="76" customWidth="1"/>
    <col min="5132" max="5132" width="2" style="76" customWidth="1"/>
    <col min="5133" max="5133" width="3.44140625" style="76" customWidth="1"/>
    <col min="5134" max="5134" width="2.77734375" style="76" customWidth="1"/>
    <col min="5135" max="5135" width="4.44140625" style="76" customWidth="1"/>
    <col min="5136" max="5136" width="8.44140625" style="76" customWidth="1"/>
    <col min="5137" max="5137" width="32.44140625" style="76" customWidth="1"/>
    <col min="5138" max="5138" width="7.5546875" style="76" customWidth="1"/>
    <col min="5139" max="5139" width="9.5546875" style="76" customWidth="1"/>
    <col min="5140" max="5376" width="8.88671875" style="76"/>
    <col min="5377" max="5377" width="8.44140625" style="76" customWidth="1"/>
    <col min="5378" max="5385" width="5.5546875" style="76" customWidth="1"/>
    <col min="5386" max="5386" width="5.44140625" style="76" customWidth="1"/>
    <col min="5387" max="5387" width="6.44140625" style="76" customWidth="1"/>
    <col min="5388" max="5388" width="2" style="76" customWidth="1"/>
    <col min="5389" max="5389" width="3.44140625" style="76" customWidth="1"/>
    <col min="5390" max="5390" width="2.77734375" style="76" customWidth="1"/>
    <col min="5391" max="5391" width="4.44140625" style="76" customWidth="1"/>
    <col min="5392" max="5392" width="8.44140625" style="76" customWidth="1"/>
    <col min="5393" max="5393" width="32.44140625" style="76" customWidth="1"/>
    <col min="5394" max="5394" width="7.5546875" style="76" customWidth="1"/>
    <col min="5395" max="5395" width="9.5546875" style="76" customWidth="1"/>
    <col min="5396" max="5632" width="8.88671875" style="76"/>
    <col min="5633" max="5633" width="8.44140625" style="76" customWidth="1"/>
    <col min="5634" max="5641" width="5.5546875" style="76" customWidth="1"/>
    <col min="5642" max="5642" width="5.44140625" style="76" customWidth="1"/>
    <col min="5643" max="5643" width="6.44140625" style="76" customWidth="1"/>
    <col min="5644" max="5644" width="2" style="76" customWidth="1"/>
    <col min="5645" max="5645" width="3.44140625" style="76" customWidth="1"/>
    <col min="5646" max="5646" width="2.77734375" style="76" customWidth="1"/>
    <col min="5647" max="5647" width="4.44140625" style="76" customWidth="1"/>
    <col min="5648" max="5648" width="8.44140625" style="76" customWidth="1"/>
    <col min="5649" max="5649" width="32.44140625" style="76" customWidth="1"/>
    <col min="5650" max="5650" width="7.5546875" style="76" customWidth="1"/>
    <col min="5651" max="5651" width="9.5546875" style="76" customWidth="1"/>
    <col min="5652" max="5888" width="8.88671875" style="76"/>
    <col min="5889" max="5889" width="8.44140625" style="76" customWidth="1"/>
    <col min="5890" max="5897" width="5.5546875" style="76" customWidth="1"/>
    <col min="5898" max="5898" width="5.44140625" style="76" customWidth="1"/>
    <col min="5899" max="5899" width="6.44140625" style="76" customWidth="1"/>
    <col min="5900" max="5900" width="2" style="76" customWidth="1"/>
    <col min="5901" max="5901" width="3.44140625" style="76" customWidth="1"/>
    <col min="5902" max="5902" width="2.77734375" style="76" customWidth="1"/>
    <col min="5903" max="5903" width="4.44140625" style="76" customWidth="1"/>
    <col min="5904" max="5904" width="8.44140625" style="76" customWidth="1"/>
    <col min="5905" max="5905" width="32.44140625" style="76" customWidth="1"/>
    <col min="5906" max="5906" width="7.5546875" style="76" customWidth="1"/>
    <col min="5907" max="5907" width="9.5546875" style="76" customWidth="1"/>
    <col min="5908" max="6144" width="8.88671875" style="76"/>
    <col min="6145" max="6145" width="8.44140625" style="76" customWidth="1"/>
    <col min="6146" max="6153" width="5.5546875" style="76" customWidth="1"/>
    <col min="6154" max="6154" width="5.44140625" style="76" customWidth="1"/>
    <col min="6155" max="6155" width="6.44140625" style="76" customWidth="1"/>
    <col min="6156" max="6156" width="2" style="76" customWidth="1"/>
    <col min="6157" max="6157" width="3.44140625" style="76" customWidth="1"/>
    <col min="6158" max="6158" width="2.77734375" style="76" customWidth="1"/>
    <col min="6159" max="6159" width="4.44140625" style="76" customWidth="1"/>
    <col min="6160" max="6160" width="8.44140625" style="76" customWidth="1"/>
    <col min="6161" max="6161" width="32.44140625" style="76" customWidth="1"/>
    <col min="6162" max="6162" width="7.5546875" style="76" customWidth="1"/>
    <col min="6163" max="6163" width="9.5546875" style="76" customWidth="1"/>
    <col min="6164" max="6400" width="8.88671875" style="76"/>
    <col min="6401" max="6401" width="8.44140625" style="76" customWidth="1"/>
    <col min="6402" max="6409" width="5.5546875" style="76" customWidth="1"/>
    <col min="6410" max="6410" width="5.44140625" style="76" customWidth="1"/>
    <col min="6411" max="6411" width="6.44140625" style="76" customWidth="1"/>
    <col min="6412" max="6412" width="2" style="76" customWidth="1"/>
    <col min="6413" max="6413" width="3.44140625" style="76" customWidth="1"/>
    <col min="6414" max="6414" width="2.77734375" style="76" customWidth="1"/>
    <col min="6415" max="6415" width="4.44140625" style="76" customWidth="1"/>
    <col min="6416" max="6416" width="8.44140625" style="76" customWidth="1"/>
    <col min="6417" max="6417" width="32.44140625" style="76" customWidth="1"/>
    <col min="6418" max="6418" width="7.5546875" style="76" customWidth="1"/>
    <col min="6419" max="6419" width="9.5546875" style="76" customWidth="1"/>
    <col min="6420" max="6656" width="8.88671875" style="76"/>
    <col min="6657" max="6657" width="8.44140625" style="76" customWidth="1"/>
    <col min="6658" max="6665" width="5.5546875" style="76" customWidth="1"/>
    <col min="6666" max="6666" width="5.44140625" style="76" customWidth="1"/>
    <col min="6667" max="6667" width="6.44140625" style="76" customWidth="1"/>
    <col min="6668" max="6668" width="2" style="76" customWidth="1"/>
    <col min="6669" max="6669" width="3.44140625" style="76" customWidth="1"/>
    <col min="6670" max="6670" width="2.77734375" style="76" customWidth="1"/>
    <col min="6671" max="6671" width="4.44140625" style="76" customWidth="1"/>
    <col min="6672" max="6672" width="8.44140625" style="76" customWidth="1"/>
    <col min="6673" max="6673" width="32.44140625" style="76" customWidth="1"/>
    <col min="6674" max="6674" width="7.5546875" style="76" customWidth="1"/>
    <col min="6675" max="6675" width="9.5546875" style="76" customWidth="1"/>
    <col min="6676" max="6912" width="8.88671875" style="76"/>
    <col min="6913" max="6913" width="8.44140625" style="76" customWidth="1"/>
    <col min="6914" max="6921" width="5.5546875" style="76" customWidth="1"/>
    <col min="6922" max="6922" width="5.44140625" style="76" customWidth="1"/>
    <col min="6923" max="6923" width="6.44140625" style="76" customWidth="1"/>
    <col min="6924" max="6924" width="2" style="76" customWidth="1"/>
    <col min="6925" max="6925" width="3.44140625" style="76" customWidth="1"/>
    <col min="6926" max="6926" width="2.77734375" style="76" customWidth="1"/>
    <col min="6927" max="6927" width="4.44140625" style="76" customWidth="1"/>
    <col min="6928" max="6928" width="8.44140625" style="76" customWidth="1"/>
    <col min="6929" max="6929" width="32.44140625" style="76" customWidth="1"/>
    <col min="6930" max="6930" width="7.5546875" style="76" customWidth="1"/>
    <col min="6931" max="6931" width="9.5546875" style="76" customWidth="1"/>
    <col min="6932" max="7168" width="8.88671875" style="76"/>
    <col min="7169" max="7169" width="8.44140625" style="76" customWidth="1"/>
    <col min="7170" max="7177" width="5.5546875" style="76" customWidth="1"/>
    <col min="7178" max="7178" width="5.44140625" style="76" customWidth="1"/>
    <col min="7179" max="7179" width="6.44140625" style="76" customWidth="1"/>
    <col min="7180" max="7180" width="2" style="76" customWidth="1"/>
    <col min="7181" max="7181" width="3.44140625" style="76" customWidth="1"/>
    <col min="7182" max="7182" width="2.77734375" style="76" customWidth="1"/>
    <col min="7183" max="7183" width="4.44140625" style="76" customWidth="1"/>
    <col min="7184" max="7184" width="8.44140625" style="76" customWidth="1"/>
    <col min="7185" max="7185" width="32.44140625" style="76" customWidth="1"/>
    <col min="7186" max="7186" width="7.5546875" style="76" customWidth="1"/>
    <col min="7187" max="7187" width="9.5546875" style="76" customWidth="1"/>
    <col min="7188" max="7424" width="8.88671875" style="76"/>
    <col min="7425" max="7425" width="8.44140625" style="76" customWidth="1"/>
    <col min="7426" max="7433" width="5.5546875" style="76" customWidth="1"/>
    <col min="7434" max="7434" width="5.44140625" style="76" customWidth="1"/>
    <col min="7435" max="7435" width="6.44140625" style="76" customWidth="1"/>
    <col min="7436" max="7436" width="2" style="76" customWidth="1"/>
    <col min="7437" max="7437" width="3.44140625" style="76" customWidth="1"/>
    <col min="7438" max="7438" width="2.77734375" style="76" customWidth="1"/>
    <col min="7439" max="7439" width="4.44140625" style="76" customWidth="1"/>
    <col min="7440" max="7440" width="8.44140625" style="76" customWidth="1"/>
    <col min="7441" max="7441" width="32.44140625" style="76" customWidth="1"/>
    <col min="7442" max="7442" width="7.5546875" style="76" customWidth="1"/>
    <col min="7443" max="7443" width="9.5546875" style="76" customWidth="1"/>
    <col min="7444" max="7680" width="8.88671875" style="76"/>
    <col min="7681" max="7681" width="8.44140625" style="76" customWidth="1"/>
    <col min="7682" max="7689" width="5.5546875" style="76" customWidth="1"/>
    <col min="7690" max="7690" width="5.44140625" style="76" customWidth="1"/>
    <col min="7691" max="7691" width="6.44140625" style="76" customWidth="1"/>
    <col min="7692" max="7692" width="2" style="76" customWidth="1"/>
    <col min="7693" max="7693" width="3.44140625" style="76" customWidth="1"/>
    <col min="7694" max="7694" width="2.77734375" style="76" customWidth="1"/>
    <col min="7695" max="7695" width="4.44140625" style="76" customWidth="1"/>
    <col min="7696" max="7696" width="8.44140625" style="76" customWidth="1"/>
    <col min="7697" max="7697" width="32.44140625" style="76" customWidth="1"/>
    <col min="7698" max="7698" width="7.5546875" style="76" customWidth="1"/>
    <col min="7699" max="7699" width="9.5546875" style="76" customWidth="1"/>
    <col min="7700" max="7936" width="8.88671875" style="76"/>
    <col min="7937" max="7937" width="8.44140625" style="76" customWidth="1"/>
    <col min="7938" max="7945" width="5.5546875" style="76" customWidth="1"/>
    <col min="7946" max="7946" width="5.44140625" style="76" customWidth="1"/>
    <col min="7947" max="7947" width="6.44140625" style="76" customWidth="1"/>
    <col min="7948" max="7948" width="2" style="76" customWidth="1"/>
    <col min="7949" max="7949" width="3.44140625" style="76" customWidth="1"/>
    <col min="7950" max="7950" width="2.77734375" style="76" customWidth="1"/>
    <col min="7951" max="7951" width="4.44140625" style="76" customWidth="1"/>
    <col min="7952" max="7952" width="8.44140625" style="76" customWidth="1"/>
    <col min="7953" max="7953" width="32.44140625" style="76" customWidth="1"/>
    <col min="7954" max="7954" width="7.5546875" style="76" customWidth="1"/>
    <col min="7955" max="7955" width="9.5546875" style="76" customWidth="1"/>
    <col min="7956" max="8192" width="8.88671875" style="76"/>
    <col min="8193" max="8193" width="8.44140625" style="76" customWidth="1"/>
    <col min="8194" max="8201" width="5.5546875" style="76" customWidth="1"/>
    <col min="8202" max="8202" width="5.44140625" style="76" customWidth="1"/>
    <col min="8203" max="8203" width="6.44140625" style="76" customWidth="1"/>
    <col min="8204" max="8204" width="2" style="76" customWidth="1"/>
    <col min="8205" max="8205" width="3.44140625" style="76" customWidth="1"/>
    <col min="8206" max="8206" width="2.77734375" style="76" customWidth="1"/>
    <col min="8207" max="8207" width="4.44140625" style="76" customWidth="1"/>
    <col min="8208" max="8208" width="8.44140625" style="76" customWidth="1"/>
    <col min="8209" max="8209" width="32.44140625" style="76" customWidth="1"/>
    <col min="8210" max="8210" width="7.5546875" style="76" customWidth="1"/>
    <col min="8211" max="8211" width="9.5546875" style="76" customWidth="1"/>
    <col min="8212" max="8448" width="8.88671875" style="76"/>
    <col min="8449" max="8449" width="8.44140625" style="76" customWidth="1"/>
    <col min="8450" max="8457" width="5.5546875" style="76" customWidth="1"/>
    <col min="8458" max="8458" width="5.44140625" style="76" customWidth="1"/>
    <col min="8459" max="8459" width="6.44140625" style="76" customWidth="1"/>
    <col min="8460" max="8460" width="2" style="76" customWidth="1"/>
    <col min="8461" max="8461" width="3.44140625" style="76" customWidth="1"/>
    <col min="8462" max="8462" width="2.77734375" style="76" customWidth="1"/>
    <col min="8463" max="8463" width="4.44140625" style="76" customWidth="1"/>
    <col min="8464" max="8464" width="8.44140625" style="76" customWidth="1"/>
    <col min="8465" max="8465" width="32.44140625" style="76" customWidth="1"/>
    <col min="8466" max="8466" width="7.5546875" style="76" customWidth="1"/>
    <col min="8467" max="8467" width="9.5546875" style="76" customWidth="1"/>
    <col min="8468" max="8704" width="8.88671875" style="76"/>
    <col min="8705" max="8705" width="8.44140625" style="76" customWidth="1"/>
    <col min="8706" max="8713" width="5.5546875" style="76" customWidth="1"/>
    <col min="8714" max="8714" width="5.44140625" style="76" customWidth="1"/>
    <col min="8715" max="8715" width="6.44140625" style="76" customWidth="1"/>
    <col min="8716" max="8716" width="2" style="76" customWidth="1"/>
    <col min="8717" max="8717" width="3.44140625" style="76" customWidth="1"/>
    <col min="8718" max="8718" width="2.77734375" style="76" customWidth="1"/>
    <col min="8719" max="8719" width="4.44140625" style="76" customWidth="1"/>
    <col min="8720" max="8720" width="8.44140625" style="76" customWidth="1"/>
    <col min="8721" max="8721" width="32.44140625" style="76" customWidth="1"/>
    <col min="8722" max="8722" width="7.5546875" style="76" customWidth="1"/>
    <col min="8723" max="8723" width="9.5546875" style="76" customWidth="1"/>
    <col min="8724" max="8960" width="8.88671875" style="76"/>
    <col min="8961" max="8961" width="8.44140625" style="76" customWidth="1"/>
    <col min="8962" max="8969" width="5.5546875" style="76" customWidth="1"/>
    <col min="8970" max="8970" width="5.44140625" style="76" customWidth="1"/>
    <col min="8971" max="8971" width="6.44140625" style="76" customWidth="1"/>
    <col min="8972" max="8972" width="2" style="76" customWidth="1"/>
    <col min="8973" max="8973" width="3.44140625" style="76" customWidth="1"/>
    <col min="8974" max="8974" width="2.77734375" style="76" customWidth="1"/>
    <col min="8975" max="8975" width="4.44140625" style="76" customWidth="1"/>
    <col min="8976" max="8976" width="8.44140625" style="76" customWidth="1"/>
    <col min="8977" max="8977" width="32.44140625" style="76" customWidth="1"/>
    <col min="8978" max="8978" width="7.5546875" style="76" customWidth="1"/>
    <col min="8979" max="8979" width="9.5546875" style="76" customWidth="1"/>
    <col min="8980" max="9216" width="8.88671875" style="76"/>
    <col min="9217" max="9217" width="8.44140625" style="76" customWidth="1"/>
    <col min="9218" max="9225" width="5.5546875" style="76" customWidth="1"/>
    <col min="9226" max="9226" width="5.44140625" style="76" customWidth="1"/>
    <col min="9227" max="9227" width="6.44140625" style="76" customWidth="1"/>
    <col min="9228" max="9228" width="2" style="76" customWidth="1"/>
    <col min="9229" max="9229" width="3.44140625" style="76" customWidth="1"/>
    <col min="9230" max="9230" width="2.77734375" style="76" customWidth="1"/>
    <col min="9231" max="9231" width="4.44140625" style="76" customWidth="1"/>
    <col min="9232" max="9232" width="8.44140625" style="76" customWidth="1"/>
    <col min="9233" max="9233" width="32.44140625" style="76" customWidth="1"/>
    <col min="9234" max="9234" width="7.5546875" style="76" customWidth="1"/>
    <col min="9235" max="9235" width="9.5546875" style="76" customWidth="1"/>
    <col min="9236" max="9472" width="8.88671875" style="76"/>
    <col min="9473" max="9473" width="8.44140625" style="76" customWidth="1"/>
    <col min="9474" max="9481" width="5.5546875" style="76" customWidth="1"/>
    <col min="9482" max="9482" width="5.44140625" style="76" customWidth="1"/>
    <col min="9483" max="9483" width="6.44140625" style="76" customWidth="1"/>
    <col min="9484" max="9484" width="2" style="76" customWidth="1"/>
    <col min="9485" max="9485" width="3.44140625" style="76" customWidth="1"/>
    <col min="9486" max="9486" width="2.77734375" style="76" customWidth="1"/>
    <col min="9487" max="9487" width="4.44140625" style="76" customWidth="1"/>
    <col min="9488" max="9488" width="8.44140625" style="76" customWidth="1"/>
    <col min="9489" max="9489" width="32.44140625" style="76" customWidth="1"/>
    <col min="9490" max="9490" width="7.5546875" style="76" customWidth="1"/>
    <col min="9491" max="9491" width="9.5546875" style="76" customWidth="1"/>
    <col min="9492" max="9728" width="8.88671875" style="76"/>
    <col min="9729" max="9729" width="8.44140625" style="76" customWidth="1"/>
    <col min="9730" max="9737" width="5.5546875" style="76" customWidth="1"/>
    <col min="9738" max="9738" width="5.44140625" style="76" customWidth="1"/>
    <col min="9739" max="9739" width="6.44140625" style="76" customWidth="1"/>
    <col min="9740" max="9740" width="2" style="76" customWidth="1"/>
    <col min="9741" max="9741" width="3.44140625" style="76" customWidth="1"/>
    <col min="9742" max="9742" width="2.77734375" style="76" customWidth="1"/>
    <col min="9743" max="9743" width="4.44140625" style="76" customWidth="1"/>
    <col min="9744" max="9744" width="8.44140625" style="76" customWidth="1"/>
    <col min="9745" max="9745" width="32.44140625" style="76" customWidth="1"/>
    <col min="9746" max="9746" width="7.5546875" style="76" customWidth="1"/>
    <col min="9747" max="9747" width="9.5546875" style="76" customWidth="1"/>
    <col min="9748" max="9984" width="8.88671875" style="76"/>
    <col min="9985" max="9985" width="8.44140625" style="76" customWidth="1"/>
    <col min="9986" max="9993" width="5.5546875" style="76" customWidth="1"/>
    <col min="9994" max="9994" width="5.44140625" style="76" customWidth="1"/>
    <col min="9995" max="9995" width="6.44140625" style="76" customWidth="1"/>
    <col min="9996" max="9996" width="2" style="76" customWidth="1"/>
    <col min="9997" max="9997" width="3.44140625" style="76" customWidth="1"/>
    <col min="9998" max="9998" width="2.77734375" style="76" customWidth="1"/>
    <col min="9999" max="9999" width="4.44140625" style="76" customWidth="1"/>
    <col min="10000" max="10000" width="8.44140625" style="76" customWidth="1"/>
    <col min="10001" max="10001" width="32.44140625" style="76" customWidth="1"/>
    <col min="10002" max="10002" width="7.5546875" style="76" customWidth="1"/>
    <col min="10003" max="10003" width="9.5546875" style="76" customWidth="1"/>
    <col min="10004" max="10240" width="8.88671875" style="76"/>
    <col min="10241" max="10241" width="8.44140625" style="76" customWidth="1"/>
    <col min="10242" max="10249" width="5.5546875" style="76" customWidth="1"/>
    <col min="10250" max="10250" width="5.44140625" style="76" customWidth="1"/>
    <col min="10251" max="10251" width="6.44140625" style="76" customWidth="1"/>
    <col min="10252" max="10252" width="2" style="76" customWidth="1"/>
    <col min="10253" max="10253" width="3.44140625" style="76" customWidth="1"/>
    <col min="10254" max="10254" width="2.77734375" style="76" customWidth="1"/>
    <col min="10255" max="10255" width="4.44140625" style="76" customWidth="1"/>
    <col min="10256" max="10256" width="8.44140625" style="76" customWidth="1"/>
    <col min="10257" max="10257" width="32.44140625" style="76" customWidth="1"/>
    <col min="10258" max="10258" width="7.5546875" style="76" customWidth="1"/>
    <col min="10259" max="10259" width="9.5546875" style="76" customWidth="1"/>
    <col min="10260" max="10496" width="8.88671875" style="76"/>
    <col min="10497" max="10497" width="8.44140625" style="76" customWidth="1"/>
    <col min="10498" max="10505" width="5.5546875" style="76" customWidth="1"/>
    <col min="10506" max="10506" width="5.44140625" style="76" customWidth="1"/>
    <col min="10507" max="10507" width="6.44140625" style="76" customWidth="1"/>
    <col min="10508" max="10508" width="2" style="76" customWidth="1"/>
    <col min="10509" max="10509" width="3.44140625" style="76" customWidth="1"/>
    <col min="10510" max="10510" width="2.77734375" style="76" customWidth="1"/>
    <col min="10511" max="10511" width="4.44140625" style="76" customWidth="1"/>
    <col min="10512" max="10512" width="8.44140625" style="76" customWidth="1"/>
    <col min="10513" max="10513" width="32.44140625" style="76" customWidth="1"/>
    <col min="10514" max="10514" width="7.5546875" style="76" customWidth="1"/>
    <col min="10515" max="10515" width="9.5546875" style="76" customWidth="1"/>
    <col min="10516" max="10752" width="8.88671875" style="76"/>
    <col min="10753" max="10753" width="8.44140625" style="76" customWidth="1"/>
    <col min="10754" max="10761" width="5.5546875" style="76" customWidth="1"/>
    <col min="10762" max="10762" width="5.44140625" style="76" customWidth="1"/>
    <col min="10763" max="10763" width="6.44140625" style="76" customWidth="1"/>
    <col min="10764" max="10764" width="2" style="76" customWidth="1"/>
    <col min="10765" max="10765" width="3.44140625" style="76" customWidth="1"/>
    <col min="10766" max="10766" width="2.77734375" style="76" customWidth="1"/>
    <col min="10767" max="10767" width="4.44140625" style="76" customWidth="1"/>
    <col min="10768" max="10768" width="8.44140625" style="76" customWidth="1"/>
    <col min="10769" max="10769" width="32.44140625" style="76" customWidth="1"/>
    <col min="10770" max="10770" width="7.5546875" style="76" customWidth="1"/>
    <col min="10771" max="10771" width="9.5546875" style="76" customWidth="1"/>
    <col min="10772" max="11008" width="8.88671875" style="76"/>
    <col min="11009" max="11009" width="8.44140625" style="76" customWidth="1"/>
    <col min="11010" max="11017" width="5.5546875" style="76" customWidth="1"/>
    <col min="11018" max="11018" width="5.44140625" style="76" customWidth="1"/>
    <col min="11019" max="11019" width="6.44140625" style="76" customWidth="1"/>
    <col min="11020" max="11020" width="2" style="76" customWidth="1"/>
    <col min="11021" max="11021" width="3.44140625" style="76" customWidth="1"/>
    <col min="11022" max="11022" width="2.77734375" style="76" customWidth="1"/>
    <col min="11023" max="11023" width="4.44140625" style="76" customWidth="1"/>
    <col min="11024" max="11024" width="8.44140625" style="76" customWidth="1"/>
    <col min="11025" max="11025" width="32.44140625" style="76" customWidth="1"/>
    <col min="11026" max="11026" width="7.5546875" style="76" customWidth="1"/>
    <col min="11027" max="11027" width="9.5546875" style="76" customWidth="1"/>
    <col min="11028" max="11264" width="8.88671875" style="76"/>
    <col min="11265" max="11265" width="8.44140625" style="76" customWidth="1"/>
    <col min="11266" max="11273" width="5.5546875" style="76" customWidth="1"/>
    <col min="11274" max="11274" width="5.44140625" style="76" customWidth="1"/>
    <col min="11275" max="11275" width="6.44140625" style="76" customWidth="1"/>
    <col min="11276" max="11276" width="2" style="76" customWidth="1"/>
    <col min="11277" max="11277" width="3.44140625" style="76" customWidth="1"/>
    <col min="11278" max="11278" width="2.77734375" style="76" customWidth="1"/>
    <col min="11279" max="11279" width="4.44140625" style="76" customWidth="1"/>
    <col min="11280" max="11280" width="8.44140625" style="76" customWidth="1"/>
    <col min="11281" max="11281" width="32.44140625" style="76" customWidth="1"/>
    <col min="11282" max="11282" width="7.5546875" style="76" customWidth="1"/>
    <col min="11283" max="11283" width="9.5546875" style="76" customWidth="1"/>
    <col min="11284" max="11520" width="8.88671875" style="76"/>
    <col min="11521" max="11521" width="8.44140625" style="76" customWidth="1"/>
    <col min="11522" max="11529" width="5.5546875" style="76" customWidth="1"/>
    <col min="11530" max="11530" width="5.44140625" style="76" customWidth="1"/>
    <col min="11531" max="11531" width="6.44140625" style="76" customWidth="1"/>
    <col min="11532" max="11532" width="2" style="76" customWidth="1"/>
    <col min="11533" max="11533" width="3.44140625" style="76" customWidth="1"/>
    <col min="11534" max="11534" width="2.77734375" style="76" customWidth="1"/>
    <col min="11535" max="11535" width="4.44140625" style="76" customWidth="1"/>
    <col min="11536" max="11536" width="8.44140625" style="76" customWidth="1"/>
    <col min="11537" max="11537" width="32.44140625" style="76" customWidth="1"/>
    <col min="11538" max="11538" width="7.5546875" style="76" customWidth="1"/>
    <col min="11539" max="11539" width="9.5546875" style="76" customWidth="1"/>
    <col min="11540" max="11776" width="8.88671875" style="76"/>
    <col min="11777" max="11777" width="8.44140625" style="76" customWidth="1"/>
    <col min="11778" max="11785" width="5.5546875" style="76" customWidth="1"/>
    <col min="11786" max="11786" width="5.44140625" style="76" customWidth="1"/>
    <col min="11787" max="11787" width="6.44140625" style="76" customWidth="1"/>
    <col min="11788" max="11788" width="2" style="76" customWidth="1"/>
    <col min="11789" max="11789" width="3.44140625" style="76" customWidth="1"/>
    <col min="11790" max="11790" width="2.77734375" style="76" customWidth="1"/>
    <col min="11791" max="11791" width="4.44140625" style="76" customWidth="1"/>
    <col min="11792" max="11792" width="8.44140625" style="76" customWidth="1"/>
    <col min="11793" max="11793" width="32.44140625" style="76" customWidth="1"/>
    <col min="11794" max="11794" width="7.5546875" style="76" customWidth="1"/>
    <col min="11795" max="11795" width="9.5546875" style="76" customWidth="1"/>
    <col min="11796" max="12032" width="8.88671875" style="76"/>
    <col min="12033" max="12033" width="8.44140625" style="76" customWidth="1"/>
    <col min="12034" max="12041" width="5.5546875" style="76" customWidth="1"/>
    <col min="12042" max="12042" width="5.44140625" style="76" customWidth="1"/>
    <col min="12043" max="12043" width="6.44140625" style="76" customWidth="1"/>
    <col min="12044" max="12044" width="2" style="76" customWidth="1"/>
    <col min="12045" max="12045" width="3.44140625" style="76" customWidth="1"/>
    <col min="12046" max="12046" width="2.77734375" style="76" customWidth="1"/>
    <col min="12047" max="12047" width="4.44140625" style="76" customWidth="1"/>
    <col min="12048" max="12048" width="8.44140625" style="76" customWidth="1"/>
    <col min="12049" max="12049" width="32.44140625" style="76" customWidth="1"/>
    <col min="12050" max="12050" width="7.5546875" style="76" customWidth="1"/>
    <col min="12051" max="12051" width="9.5546875" style="76" customWidth="1"/>
    <col min="12052" max="12288" width="8.88671875" style="76"/>
    <col min="12289" max="12289" width="8.44140625" style="76" customWidth="1"/>
    <col min="12290" max="12297" width="5.5546875" style="76" customWidth="1"/>
    <col min="12298" max="12298" width="5.44140625" style="76" customWidth="1"/>
    <col min="12299" max="12299" width="6.44140625" style="76" customWidth="1"/>
    <col min="12300" max="12300" width="2" style="76" customWidth="1"/>
    <col min="12301" max="12301" width="3.44140625" style="76" customWidth="1"/>
    <col min="12302" max="12302" width="2.77734375" style="76" customWidth="1"/>
    <col min="12303" max="12303" width="4.44140625" style="76" customWidth="1"/>
    <col min="12304" max="12304" width="8.44140625" style="76" customWidth="1"/>
    <col min="12305" max="12305" width="32.44140625" style="76" customWidth="1"/>
    <col min="12306" max="12306" width="7.5546875" style="76" customWidth="1"/>
    <col min="12307" max="12307" width="9.5546875" style="76" customWidth="1"/>
    <col min="12308" max="12544" width="8.88671875" style="76"/>
    <col min="12545" max="12545" width="8.44140625" style="76" customWidth="1"/>
    <col min="12546" max="12553" width="5.5546875" style="76" customWidth="1"/>
    <col min="12554" max="12554" width="5.44140625" style="76" customWidth="1"/>
    <col min="12555" max="12555" width="6.44140625" style="76" customWidth="1"/>
    <col min="12556" max="12556" width="2" style="76" customWidth="1"/>
    <col min="12557" max="12557" width="3.44140625" style="76" customWidth="1"/>
    <col min="12558" max="12558" width="2.77734375" style="76" customWidth="1"/>
    <col min="12559" max="12559" width="4.44140625" style="76" customWidth="1"/>
    <col min="12560" max="12560" width="8.44140625" style="76" customWidth="1"/>
    <col min="12561" max="12561" width="32.44140625" style="76" customWidth="1"/>
    <col min="12562" max="12562" width="7.5546875" style="76" customWidth="1"/>
    <col min="12563" max="12563" width="9.5546875" style="76" customWidth="1"/>
    <col min="12564" max="12800" width="8.88671875" style="76"/>
    <col min="12801" max="12801" width="8.44140625" style="76" customWidth="1"/>
    <col min="12802" max="12809" width="5.5546875" style="76" customWidth="1"/>
    <col min="12810" max="12810" width="5.44140625" style="76" customWidth="1"/>
    <col min="12811" max="12811" width="6.44140625" style="76" customWidth="1"/>
    <col min="12812" max="12812" width="2" style="76" customWidth="1"/>
    <col min="12813" max="12813" width="3.44140625" style="76" customWidth="1"/>
    <col min="12814" max="12814" width="2.77734375" style="76" customWidth="1"/>
    <col min="12815" max="12815" width="4.44140625" style="76" customWidth="1"/>
    <col min="12816" max="12816" width="8.44140625" style="76" customWidth="1"/>
    <col min="12817" max="12817" width="32.44140625" style="76" customWidth="1"/>
    <col min="12818" max="12818" width="7.5546875" style="76" customWidth="1"/>
    <col min="12819" max="12819" width="9.5546875" style="76" customWidth="1"/>
    <col min="12820" max="13056" width="8.88671875" style="76"/>
    <col min="13057" max="13057" width="8.44140625" style="76" customWidth="1"/>
    <col min="13058" max="13065" width="5.5546875" style="76" customWidth="1"/>
    <col min="13066" max="13066" width="5.44140625" style="76" customWidth="1"/>
    <col min="13067" max="13067" width="6.44140625" style="76" customWidth="1"/>
    <col min="13068" max="13068" width="2" style="76" customWidth="1"/>
    <col min="13069" max="13069" width="3.44140625" style="76" customWidth="1"/>
    <col min="13070" max="13070" width="2.77734375" style="76" customWidth="1"/>
    <col min="13071" max="13071" width="4.44140625" style="76" customWidth="1"/>
    <col min="13072" max="13072" width="8.44140625" style="76" customWidth="1"/>
    <col min="13073" max="13073" width="32.44140625" style="76" customWidth="1"/>
    <col min="13074" max="13074" width="7.5546875" style="76" customWidth="1"/>
    <col min="13075" max="13075" width="9.5546875" style="76" customWidth="1"/>
    <col min="13076" max="13312" width="8.88671875" style="76"/>
    <col min="13313" max="13313" width="8.44140625" style="76" customWidth="1"/>
    <col min="13314" max="13321" width="5.5546875" style="76" customWidth="1"/>
    <col min="13322" max="13322" width="5.44140625" style="76" customWidth="1"/>
    <col min="13323" max="13323" width="6.44140625" style="76" customWidth="1"/>
    <col min="13324" max="13324" width="2" style="76" customWidth="1"/>
    <col min="13325" max="13325" width="3.44140625" style="76" customWidth="1"/>
    <col min="13326" max="13326" width="2.77734375" style="76" customWidth="1"/>
    <col min="13327" max="13327" width="4.44140625" style="76" customWidth="1"/>
    <col min="13328" max="13328" width="8.44140625" style="76" customWidth="1"/>
    <col min="13329" max="13329" width="32.44140625" style="76" customWidth="1"/>
    <col min="13330" max="13330" width="7.5546875" style="76" customWidth="1"/>
    <col min="13331" max="13331" width="9.5546875" style="76" customWidth="1"/>
    <col min="13332" max="13568" width="8.88671875" style="76"/>
    <col min="13569" max="13569" width="8.44140625" style="76" customWidth="1"/>
    <col min="13570" max="13577" width="5.5546875" style="76" customWidth="1"/>
    <col min="13578" max="13578" width="5.44140625" style="76" customWidth="1"/>
    <col min="13579" max="13579" width="6.44140625" style="76" customWidth="1"/>
    <col min="13580" max="13580" width="2" style="76" customWidth="1"/>
    <col min="13581" max="13581" width="3.44140625" style="76" customWidth="1"/>
    <col min="13582" max="13582" width="2.77734375" style="76" customWidth="1"/>
    <col min="13583" max="13583" width="4.44140625" style="76" customWidth="1"/>
    <col min="13584" max="13584" width="8.44140625" style="76" customWidth="1"/>
    <col min="13585" max="13585" width="32.44140625" style="76" customWidth="1"/>
    <col min="13586" max="13586" width="7.5546875" style="76" customWidth="1"/>
    <col min="13587" max="13587" width="9.5546875" style="76" customWidth="1"/>
    <col min="13588" max="13824" width="8.88671875" style="76"/>
    <col min="13825" max="13825" width="8.44140625" style="76" customWidth="1"/>
    <col min="13826" max="13833" width="5.5546875" style="76" customWidth="1"/>
    <col min="13834" max="13834" width="5.44140625" style="76" customWidth="1"/>
    <col min="13835" max="13835" width="6.44140625" style="76" customWidth="1"/>
    <col min="13836" max="13836" width="2" style="76" customWidth="1"/>
    <col min="13837" max="13837" width="3.44140625" style="76" customWidth="1"/>
    <col min="13838" max="13838" width="2.77734375" style="76" customWidth="1"/>
    <col min="13839" max="13839" width="4.44140625" style="76" customWidth="1"/>
    <col min="13840" max="13840" width="8.44140625" style="76" customWidth="1"/>
    <col min="13841" max="13841" width="32.44140625" style="76" customWidth="1"/>
    <col min="13842" max="13842" width="7.5546875" style="76" customWidth="1"/>
    <col min="13843" max="13843" width="9.5546875" style="76" customWidth="1"/>
    <col min="13844" max="14080" width="8.88671875" style="76"/>
    <col min="14081" max="14081" width="8.44140625" style="76" customWidth="1"/>
    <col min="14082" max="14089" width="5.5546875" style="76" customWidth="1"/>
    <col min="14090" max="14090" width="5.44140625" style="76" customWidth="1"/>
    <col min="14091" max="14091" width="6.44140625" style="76" customWidth="1"/>
    <col min="14092" max="14092" width="2" style="76" customWidth="1"/>
    <col min="14093" max="14093" width="3.44140625" style="76" customWidth="1"/>
    <col min="14094" max="14094" width="2.77734375" style="76" customWidth="1"/>
    <col min="14095" max="14095" width="4.44140625" style="76" customWidth="1"/>
    <col min="14096" max="14096" width="8.44140625" style="76" customWidth="1"/>
    <col min="14097" max="14097" width="32.44140625" style="76" customWidth="1"/>
    <col min="14098" max="14098" width="7.5546875" style="76" customWidth="1"/>
    <col min="14099" max="14099" width="9.5546875" style="76" customWidth="1"/>
    <col min="14100" max="14336" width="8.88671875" style="76"/>
    <col min="14337" max="14337" width="8.44140625" style="76" customWidth="1"/>
    <col min="14338" max="14345" width="5.5546875" style="76" customWidth="1"/>
    <col min="14346" max="14346" width="5.44140625" style="76" customWidth="1"/>
    <col min="14347" max="14347" width="6.44140625" style="76" customWidth="1"/>
    <col min="14348" max="14348" width="2" style="76" customWidth="1"/>
    <col min="14349" max="14349" width="3.44140625" style="76" customWidth="1"/>
    <col min="14350" max="14350" width="2.77734375" style="76" customWidth="1"/>
    <col min="14351" max="14351" width="4.44140625" style="76" customWidth="1"/>
    <col min="14352" max="14352" width="8.44140625" style="76" customWidth="1"/>
    <col min="14353" max="14353" width="32.44140625" style="76" customWidth="1"/>
    <col min="14354" max="14354" width="7.5546875" style="76" customWidth="1"/>
    <col min="14355" max="14355" width="9.5546875" style="76" customWidth="1"/>
    <col min="14356" max="14592" width="8.88671875" style="76"/>
    <col min="14593" max="14593" width="8.44140625" style="76" customWidth="1"/>
    <col min="14594" max="14601" width="5.5546875" style="76" customWidth="1"/>
    <col min="14602" max="14602" width="5.44140625" style="76" customWidth="1"/>
    <col min="14603" max="14603" width="6.44140625" style="76" customWidth="1"/>
    <col min="14604" max="14604" width="2" style="76" customWidth="1"/>
    <col min="14605" max="14605" width="3.44140625" style="76" customWidth="1"/>
    <col min="14606" max="14606" width="2.77734375" style="76" customWidth="1"/>
    <col min="14607" max="14607" width="4.44140625" style="76" customWidth="1"/>
    <col min="14608" max="14608" width="8.44140625" style="76" customWidth="1"/>
    <col min="14609" max="14609" width="32.44140625" style="76" customWidth="1"/>
    <col min="14610" max="14610" width="7.5546875" style="76" customWidth="1"/>
    <col min="14611" max="14611" width="9.5546875" style="76" customWidth="1"/>
    <col min="14612" max="14848" width="8.88671875" style="76"/>
    <col min="14849" max="14849" width="8.44140625" style="76" customWidth="1"/>
    <col min="14850" max="14857" width="5.5546875" style="76" customWidth="1"/>
    <col min="14858" max="14858" width="5.44140625" style="76" customWidth="1"/>
    <col min="14859" max="14859" width="6.44140625" style="76" customWidth="1"/>
    <col min="14860" max="14860" width="2" style="76" customWidth="1"/>
    <col min="14861" max="14861" width="3.44140625" style="76" customWidth="1"/>
    <col min="14862" max="14862" width="2.77734375" style="76" customWidth="1"/>
    <col min="14863" max="14863" width="4.44140625" style="76" customWidth="1"/>
    <col min="14864" max="14864" width="8.44140625" style="76" customWidth="1"/>
    <col min="14865" max="14865" width="32.44140625" style="76" customWidth="1"/>
    <col min="14866" max="14866" width="7.5546875" style="76" customWidth="1"/>
    <col min="14867" max="14867" width="9.5546875" style="76" customWidth="1"/>
    <col min="14868" max="15104" width="8.88671875" style="76"/>
    <col min="15105" max="15105" width="8.44140625" style="76" customWidth="1"/>
    <col min="15106" max="15113" width="5.5546875" style="76" customWidth="1"/>
    <col min="15114" max="15114" width="5.44140625" style="76" customWidth="1"/>
    <col min="15115" max="15115" width="6.44140625" style="76" customWidth="1"/>
    <col min="15116" max="15116" width="2" style="76" customWidth="1"/>
    <col min="15117" max="15117" width="3.44140625" style="76" customWidth="1"/>
    <col min="15118" max="15118" width="2.77734375" style="76" customWidth="1"/>
    <col min="15119" max="15119" width="4.44140625" style="76" customWidth="1"/>
    <col min="15120" max="15120" width="8.44140625" style="76" customWidth="1"/>
    <col min="15121" max="15121" width="32.44140625" style="76" customWidth="1"/>
    <col min="15122" max="15122" width="7.5546875" style="76" customWidth="1"/>
    <col min="15123" max="15123" width="9.5546875" style="76" customWidth="1"/>
    <col min="15124" max="15360" width="8.88671875" style="76"/>
    <col min="15361" max="15361" width="8.44140625" style="76" customWidth="1"/>
    <col min="15362" max="15369" width="5.5546875" style="76" customWidth="1"/>
    <col min="15370" max="15370" width="5.44140625" style="76" customWidth="1"/>
    <col min="15371" max="15371" width="6.44140625" style="76" customWidth="1"/>
    <col min="15372" max="15372" width="2" style="76" customWidth="1"/>
    <col min="15373" max="15373" width="3.44140625" style="76" customWidth="1"/>
    <col min="15374" max="15374" width="2.77734375" style="76" customWidth="1"/>
    <col min="15375" max="15375" width="4.44140625" style="76" customWidth="1"/>
    <col min="15376" max="15376" width="8.44140625" style="76" customWidth="1"/>
    <col min="15377" max="15377" width="32.44140625" style="76" customWidth="1"/>
    <col min="15378" max="15378" width="7.5546875" style="76" customWidth="1"/>
    <col min="15379" max="15379" width="9.5546875" style="76" customWidth="1"/>
    <col min="15380" max="15616" width="8.88671875" style="76"/>
    <col min="15617" max="15617" width="8.44140625" style="76" customWidth="1"/>
    <col min="15618" max="15625" width="5.5546875" style="76" customWidth="1"/>
    <col min="15626" max="15626" width="5.44140625" style="76" customWidth="1"/>
    <col min="15627" max="15627" width="6.44140625" style="76" customWidth="1"/>
    <col min="15628" max="15628" width="2" style="76" customWidth="1"/>
    <col min="15629" max="15629" width="3.44140625" style="76" customWidth="1"/>
    <col min="15630" max="15630" width="2.77734375" style="76" customWidth="1"/>
    <col min="15631" max="15631" width="4.44140625" style="76" customWidth="1"/>
    <col min="15632" max="15632" width="8.44140625" style="76" customWidth="1"/>
    <col min="15633" max="15633" width="32.44140625" style="76" customWidth="1"/>
    <col min="15634" max="15634" width="7.5546875" style="76" customWidth="1"/>
    <col min="15635" max="15635" width="9.5546875" style="76" customWidth="1"/>
    <col min="15636" max="15872" width="8.88671875" style="76"/>
    <col min="15873" max="15873" width="8.44140625" style="76" customWidth="1"/>
    <col min="15874" max="15881" width="5.5546875" style="76" customWidth="1"/>
    <col min="15882" max="15882" width="5.44140625" style="76" customWidth="1"/>
    <col min="15883" max="15883" width="6.44140625" style="76" customWidth="1"/>
    <col min="15884" max="15884" width="2" style="76" customWidth="1"/>
    <col min="15885" max="15885" width="3.44140625" style="76" customWidth="1"/>
    <col min="15886" max="15886" width="2.77734375" style="76" customWidth="1"/>
    <col min="15887" max="15887" width="4.44140625" style="76" customWidth="1"/>
    <col min="15888" max="15888" width="8.44140625" style="76" customWidth="1"/>
    <col min="15889" max="15889" width="32.44140625" style="76" customWidth="1"/>
    <col min="15890" max="15890" width="7.5546875" style="76" customWidth="1"/>
    <col min="15891" max="15891" width="9.5546875" style="76" customWidth="1"/>
    <col min="15892" max="16128" width="8.88671875" style="76"/>
    <col min="16129" max="16129" width="8.44140625" style="76" customWidth="1"/>
    <col min="16130" max="16137" width="5.5546875" style="76" customWidth="1"/>
    <col min="16138" max="16138" width="5.44140625" style="76" customWidth="1"/>
    <col min="16139" max="16139" width="6.44140625" style="76" customWidth="1"/>
    <col min="16140" max="16140" width="2" style="76" customWidth="1"/>
    <col min="16141" max="16141" width="3.44140625" style="76" customWidth="1"/>
    <col min="16142" max="16142" width="2.77734375" style="76" customWidth="1"/>
    <col min="16143" max="16143" width="4.44140625" style="76" customWidth="1"/>
    <col min="16144" max="16144" width="8.44140625" style="76" customWidth="1"/>
    <col min="16145" max="16145" width="32.44140625" style="76" customWidth="1"/>
    <col min="16146" max="16146" width="7.5546875" style="76" customWidth="1"/>
    <col min="16147" max="16147" width="9.5546875" style="76" customWidth="1"/>
    <col min="16148" max="16384" width="8.88671875" style="76"/>
  </cols>
  <sheetData>
    <row r="1" spans="1:19" ht="18" customHeight="1" thickBot="1" x14ac:dyDescent="0.35">
      <c r="A1" s="73" t="s">
        <v>52</v>
      </c>
      <c r="B1" s="234">
        <v>45408</v>
      </c>
      <c r="C1" s="234"/>
      <c r="D1" s="234"/>
      <c r="E1" s="235" t="str">
        <f>"Format dd-mm-åååå"</f>
        <v>Format dd-mm-åååå</v>
      </c>
      <c r="F1" s="235"/>
      <c r="G1" s="235"/>
      <c r="H1" s="235"/>
      <c r="I1" s="235"/>
      <c r="J1" s="74"/>
      <c r="K1" s="75"/>
      <c r="P1" s="78" t="s">
        <v>52</v>
      </c>
      <c r="Q1" s="236">
        <f>B1</f>
        <v>45408</v>
      </c>
      <c r="R1" s="236"/>
      <c r="S1" s="79"/>
    </row>
    <row r="2" spans="1:19" ht="16.8" customHeight="1" thickBot="1" x14ac:dyDescent="0.35">
      <c r="A2" s="80" t="s">
        <v>65</v>
      </c>
      <c r="B2" s="81" t="s">
        <v>0</v>
      </c>
      <c r="C2" s="82" t="s">
        <v>1</v>
      </c>
      <c r="D2" s="82" t="s">
        <v>2</v>
      </c>
      <c r="E2" s="82" t="s">
        <v>3</v>
      </c>
      <c r="F2" s="82" t="s">
        <v>4</v>
      </c>
      <c r="G2" s="82" t="s">
        <v>5</v>
      </c>
      <c r="H2" s="82" t="s">
        <v>6</v>
      </c>
      <c r="I2" s="83" t="s">
        <v>7</v>
      </c>
      <c r="J2" s="84" t="s">
        <v>53</v>
      </c>
      <c r="K2" s="85" t="s">
        <v>8</v>
      </c>
      <c r="M2" s="237" t="s">
        <v>14</v>
      </c>
      <c r="N2" s="237"/>
      <c r="P2" s="78" t="s">
        <v>40</v>
      </c>
      <c r="Q2" s="86" t="s">
        <v>51</v>
      </c>
      <c r="R2" s="86" t="s">
        <v>49</v>
      </c>
      <c r="S2" s="79" t="s">
        <v>50</v>
      </c>
    </row>
    <row r="3" spans="1:19" x14ac:dyDescent="0.3">
      <c r="A3" s="87" t="s">
        <v>9</v>
      </c>
      <c r="B3" s="173">
        <f t="shared" ref="B3:B5" si="0">6-I3</f>
        <v>5</v>
      </c>
      <c r="C3" s="174">
        <v>6</v>
      </c>
      <c r="D3" s="174">
        <v>4</v>
      </c>
      <c r="E3" s="175">
        <f t="shared" ref="E3:E5" si="1">6-C3</f>
        <v>0</v>
      </c>
      <c r="F3" s="174">
        <v>1</v>
      </c>
      <c r="G3" s="175">
        <f t="shared" ref="G3:G5" si="2">6-F3</f>
        <v>5</v>
      </c>
      <c r="H3" s="175">
        <f t="shared" ref="H3:H5" si="3">6-D3</f>
        <v>2</v>
      </c>
      <c r="I3" s="176">
        <v>1</v>
      </c>
      <c r="J3" s="88">
        <f t="shared" ref="J3:J6" si="4">C3+D3+F3+I3</f>
        <v>12</v>
      </c>
      <c r="K3" s="89">
        <f t="shared" ref="K3:K5" si="5">SUM(B3:I3)</f>
        <v>24</v>
      </c>
      <c r="M3" s="90">
        <v>2</v>
      </c>
      <c r="N3" s="91">
        <v>4</v>
      </c>
      <c r="P3" s="92"/>
      <c r="Q3" s="93"/>
      <c r="R3" s="94"/>
      <c r="S3" s="95"/>
    </row>
    <row r="4" spans="1:19" x14ac:dyDescent="0.3">
      <c r="A4" s="96" t="s">
        <v>10</v>
      </c>
      <c r="B4" s="173">
        <f t="shared" si="0"/>
        <v>1</v>
      </c>
      <c r="C4" s="177">
        <v>5</v>
      </c>
      <c r="D4" s="177">
        <v>1</v>
      </c>
      <c r="E4" s="175">
        <f t="shared" si="1"/>
        <v>1</v>
      </c>
      <c r="F4" s="177">
        <v>1</v>
      </c>
      <c r="G4" s="175">
        <f t="shared" si="2"/>
        <v>5</v>
      </c>
      <c r="H4" s="175">
        <f t="shared" si="3"/>
        <v>5</v>
      </c>
      <c r="I4" s="178">
        <v>5</v>
      </c>
      <c r="J4" s="97">
        <f t="shared" si="4"/>
        <v>12</v>
      </c>
      <c r="K4" s="98">
        <f t="shared" si="5"/>
        <v>24</v>
      </c>
      <c r="M4" s="90">
        <v>3</v>
      </c>
      <c r="N4" s="91">
        <v>7</v>
      </c>
      <c r="P4" s="99" t="s">
        <v>41</v>
      </c>
      <c r="Q4" s="100" t="s">
        <v>95</v>
      </c>
      <c r="R4" s="101">
        <f>B31</f>
        <v>71</v>
      </c>
      <c r="S4" s="211" t="s">
        <v>89</v>
      </c>
    </row>
    <row r="5" spans="1:19" x14ac:dyDescent="0.3">
      <c r="A5" s="102" t="s">
        <v>11</v>
      </c>
      <c r="B5" s="173">
        <f t="shared" si="0"/>
        <v>6</v>
      </c>
      <c r="C5" s="179">
        <v>6</v>
      </c>
      <c r="D5" s="179">
        <v>4</v>
      </c>
      <c r="E5" s="175">
        <f t="shared" si="1"/>
        <v>0</v>
      </c>
      <c r="F5" s="179">
        <v>2</v>
      </c>
      <c r="G5" s="175">
        <f t="shared" si="2"/>
        <v>4</v>
      </c>
      <c r="H5" s="175">
        <f t="shared" si="3"/>
        <v>2</v>
      </c>
      <c r="I5" s="180">
        <v>0</v>
      </c>
      <c r="J5" s="103">
        <f t="shared" si="4"/>
        <v>12</v>
      </c>
      <c r="K5" s="104">
        <f t="shared" si="5"/>
        <v>24</v>
      </c>
      <c r="M5" s="90">
        <v>5</v>
      </c>
      <c r="N5" s="91">
        <v>6</v>
      </c>
      <c r="P5" s="105"/>
      <c r="Q5" s="106"/>
      <c r="R5" s="106"/>
      <c r="S5" s="107"/>
    </row>
    <row r="6" spans="1:19" x14ac:dyDescent="0.3">
      <c r="A6" s="108" t="s">
        <v>13</v>
      </c>
      <c r="B6" s="221">
        <f t="shared" ref="B6:I6" si="6">SUM(B3:B5)</f>
        <v>12</v>
      </c>
      <c r="C6" s="181">
        <f t="shared" si="6"/>
        <v>17</v>
      </c>
      <c r="D6" s="181">
        <f t="shared" si="6"/>
        <v>9</v>
      </c>
      <c r="E6" s="181">
        <f t="shared" si="6"/>
        <v>1</v>
      </c>
      <c r="F6" s="181">
        <f t="shared" si="6"/>
        <v>4</v>
      </c>
      <c r="G6" s="181">
        <f t="shared" si="6"/>
        <v>14</v>
      </c>
      <c r="H6" s="181">
        <f t="shared" si="6"/>
        <v>9</v>
      </c>
      <c r="I6" s="182">
        <f t="shared" si="6"/>
        <v>6</v>
      </c>
      <c r="J6" s="222">
        <f t="shared" si="4"/>
        <v>36</v>
      </c>
      <c r="K6" s="109">
        <f>SUM(B6:J6)</f>
        <v>108</v>
      </c>
      <c r="M6" s="110">
        <v>8</v>
      </c>
      <c r="N6" s="111">
        <v>1</v>
      </c>
      <c r="P6" s="112"/>
      <c r="Q6" s="93"/>
      <c r="R6" s="93"/>
      <c r="S6" s="95"/>
    </row>
    <row r="7" spans="1:19" s="114" customFormat="1" x14ac:dyDescent="0.3">
      <c r="A7" s="113" t="s">
        <v>15</v>
      </c>
      <c r="B7" s="183">
        <f t="shared" ref="B7:B9" si="7">6-E7</f>
        <v>4</v>
      </c>
      <c r="C7" s="184">
        <f t="shared" ref="C7:C9" si="8">6-I7</f>
        <v>2</v>
      </c>
      <c r="D7" s="185">
        <v>0</v>
      </c>
      <c r="E7" s="185">
        <v>2</v>
      </c>
      <c r="F7" s="186">
        <f t="shared" ref="F7:F9" si="9">6-D7</f>
        <v>6</v>
      </c>
      <c r="G7" s="185">
        <v>6</v>
      </c>
      <c r="H7" s="184">
        <f t="shared" ref="H7:H9" si="10">6-G7</f>
        <v>0</v>
      </c>
      <c r="I7" s="187">
        <v>4</v>
      </c>
      <c r="J7" s="88">
        <f t="shared" ref="J7:J10" si="11">D7+E7+G7+I7</f>
        <v>12</v>
      </c>
      <c r="K7" s="89">
        <f t="shared" ref="K7:K31" si="12">SUM(B7:I7)</f>
        <v>24</v>
      </c>
      <c r="M7" s="90">
        <v>3</v>
      </c>
      <c r="N7" s="91">
        <v>5</v>
      </c>
      <c r="P7" s="99" t="s">
        <v>42</v>
      </c>
      <c r="Q7" s="100" t="s">
        <v>96</v>
      </c>
      <c r="R7" s="101">
        <f>C31</f>
        <v>61</v>
      </c>
      <c r="S7" s="211" t="s">
        <v>98</v>
      </c>
    </row>
    <row r="8" spans="1:19" s="114" customFormat="1" x14ac:dyDescent="0.3">
      <c r="A8" s="115" t="s">
        <v>16</v>
      </c>
      <c r="B8" s="173">
        <f t="shared" si="7"/>
        <v>6</v>
      </c>
      <c r="C8" s="188">
        <f t="shared" si="8"/>
        <v>2</v>
      </c>
      <c r="D8" s="177">
        <v>2</v>
      </c>
      <c r="E8" s="177">
        <v>0</v>
      </c>
      <c r="F8" s="189">
        <f t="shared" si="9"/>
        <v>4</v>
      </c>
      <c r="G8" s="177">
        <v>6</v>
      </c>
      <c r="H8" s="188">
        <f t="shared" si="10"/>
        <v>0</v>
      </c>
      <c r="I8" s="178">
        <v>4</v>
      </c>
      <c r="J8" s="97">
        <f t="shared" si="11"/>
        <v>12</v>
      </c>
      <c r="K8" s="98">
        <f t="shared" si="12"/>
        <v>24</v>
      </c>
      <c r="M8" s="90">
        <v>4</v>
      </c>
      <c r="N8" s="91">
        <v>1</v>
      </c>
      <c r="P8" s="112"/>
      <c r="Q8" s="94"/>
      <c r="R8" s="94"/>
      <c r="S8" s="116"/>
    </row>
    <row r="9" spans="1:19" s="114" customFormat="1" x14ac:dyDescent="0.3">
      <c r="A9" s="117" t="s">
        <v>17</v>
      </c>
      <c r="B9" s="173">
        <f t="shared" si="7"/>
        <v>0</v>
      </c>
      <c r="C9" s="188">
        <f t="shared" si="8"/>
        <v>4</v>
      </c>
      <c r="D9" s="179">
        <v>0</v>
      </c>
      <c r="E9" s="179">
        <v>6</v>
      </c>
      <c r="F9" s="189">
        <f t="shared" si="9"/>
        <v>6</v>
      </c>
      <c r="G9" s="179">
        <v>4</v>
      </c>
      <c r="H9" s="188">
        <f t="shared" si="10"/>
        <v>2</v>
      </c>
      <c r="I9" s="180">
        <v>2</v>
      </c>
      <c r="J9" s="103">
        <f t="shared" si="11"/>
        <v>12</v>
      </c>
      <c r="K9" s="104">
        <f t="shared" si="12"/>
        <v>24</v>
      </c>
      <c r="M9" s="90">
        <v>6</v>
      </c>
      <c r="N9" s="91">
        <v>7</v>
      </c>
      <c r="P9" s="118"/>
      <c r="Q9" s="119"/>
      <c r="R9" s="119"/>
      <c r="S9" s="120"/>
    </row>
    <row r="10" spans="1:19" s="114" customFormat="1" x14ac:dyDescent="0.3">
      <c r="A10" s="121" t="s">
        <v>18</v>
      </c>
      <c r="B10" s="204">
        <f t="shared" ref="B10:I10" si="13">SUM(B7:B9)</f>
        <v>10</v>
      </c>
      <c r="C10" s="199">
        <f t="shared" si="13"/>
        <v>8</v>
      </c>
      <c r="D10" s="190">
        <f t="shared" si="13"/>
        <v>2</v>
      </c>
      <c r="E10" s="190">
        <f t="shared" si="13"/>
        <v>8</v>
      </c>
      <c r="F10" s="191">
        <f t="shared" si="13"/>
        <v>16</v>
      </c>
      <c r="G10" s="190">
        <f t="shared" si="13"/>
        <v>16</v>
      </c>
      <c r="H10" s="199">
        <f t="shared" si="13"/>
        <v>2</v>
      </c>
      <c r="I10" s="191">
        <f t="shared" si="13"/>
        <v>10</v>
      </c>
      <c r="J10" s="222">
        <f t="shared" si="11"/>
        <v>36</v>
      </c>
      <c r="K10" s="109">
        <f t="shared" si="12"/>
        <v>72</v>
      </c>
      <c r="M10" s="110">
        <v>8</v>
      </c>
      <c r="N10" s="111">
        <v>2</v>
      </c>
      <c r="P10" s="99" t="s">
        <v>43</v>
      </c>
      <c r="Q10" s="100" t="s">
        <v>83</v>
      </c>
      <c r="R10" s="101">
        <f>D31</f>
        <v>50</v>
      </c>
      <c r="S10" s="211" t="s">
        <v>93</v>
      </c>
    </row>
    <row r="11" spans="1:19" s="114" customFormat="1" x14ac:dyDescent="0.3">
      <c r="A11" s="113" t="s">
        <v>19</v>
      </c>
      <c r="B11" s="173">
        <f t="shared" ref="B11:B13" si="14">6-H11</f>
        <v>6</v>
      </c>
      <c r="C11" s="192">
        <f t="shared" ref="C11:C13" si="15">6-F11</f>
        <v>3</v>
      </c>
      <c r="D11" s="188">
        <f t="shared" ref="D11:D13" si="16">6-I11</f>
        <v>0</v>
      </c>
      <c r="E11" s="185">
        <v>3</v>
      </c>
      <c r="F11" s="193">
        <v>3</v>
      </c>
      <c r="G11" s="175">
        <f t="shared" ref="G11:G13" si="17">6-E11</f>
        <v>3</v>
      </c>
      <c r="H11" s="194">
        <v>0</v>
      </c>
      <c r="I11" s="187">
        <v>6</v>
      </c>
      <c r="J11" s="88">
        <f t="shared" ref="J11:J14" si="18">E11+F11+H11+I11</f>
        <v>12</v>
      </c>
      <c r="K11" s="89">
        <f t="shared" si="12"/>
        <v>24</v>
      </c>
      <c r="M11" s="90">
        <v>4</v>
      </c>
      <c r="N11" s="91">
        <v>6</v>
      </c>
      <c r="P11" s="105"/>
      <c r="Q11" s="122"/>
      <c r="R11" s="122"/>
      <c r="S11" s="123"/>
    </row>
    <row r="12" spans="1:19" s="114" customFormat="1" x14ac:dyDescent="0.3">
      <c r="A12" s="115" t="s">
        <v>20</v>
      </c>
      <c r="B12" s="173">
        <f t="shared" si="14"/>
        <v>5</v>
      </c>
      <c r="C12" s="175">
        <f t="shared" si="15"/>
        <v>5</v>
      </c>
      <c r="D12" s="188">
        <f t="shared" si="16"/>
        <v>1</v>
      </c>
      <c r="E12" s="177">
        <v>5</v>
      </c>
      <c r="F12" s="195">
        <v>1</v>
      </c>
      <c r="G12" s="175">
        <f t="shared" si="17"/>
        <v>1</v>
      </c>
      <c r="H12" s="196">
        <v>1</v>
      </c>
      <c r="I12" s="178">
        <v>5</v>
      </c>
      <c r="J12" s="97">
        <f t="shared" si="18"/>
        <v>12</v>
      </c>
      <c r="K12" s="98">
        <f t="shared" si="12"/>
        <v>24</v>
      </c>
      <c r="M12" s="90">
        <v>5</v>
      </c>
      <c r="N12" s="91">
        <v>2</v>
      </c>
      <c r="P12" s="112"/>
      <c r="Q12" s="94"/>
      <c r="R12" s="94"/>
      <c r="S12" s="116"/>
    </row>
    <row r="13" spans="1:19" s="114" customFormat="1" x14ac:dyDescent="0.3">
      <c r="A13" s="117" t="s">
        <v>21</v>
      </c>
      <c r="B13" s="173">
        <f t="shared" si="14"/>
        <v>6</v>
      </c>
      <c r="C13" s="175">
        <f t="shared" si="15"/>
        <v>3</v>
      </c>
      <c r="D13" s="188">
        <f t="shared" si="16"/>
        <v>0</v>
      </c>
      <c r="E13" s="179">
        <v>3</v>
      </c>
      <c r="F13" s="197">
        <v>3</v>
      </c>
      <c r="G13" s="175">
        <f t="shared" si="17"/>
        <v>3</v>
      </c>
      <c r="H13" s="198">
        <v>0</v>
      </c>
      <c r="I13" s="180">
        <v>6</v>
      </c>
      <c r="J13" s="103">
        <f t="shared" si="18"/>
        <v>12</v>
      </c>
      <c r="K13" s="104">
        <f t="shared" si="12"/>
        <v>24</v>
      </c>
      <c r="M13" s="90">
        <v>7</v>
      </c>
      <c r="N13" s="91">
        <v>1</v>
      </c>
      <c r="P13" s="99" t="s">
        <v>44</v>
      </c>
      <c r="Q13" s="100" t="s">
        <v>97</v>
      </c>
      <c r="R13" s="101">
        <f>E31</f>
        <v>61</v>
      </c>
      <c r="S13" s="211" t="s">
        <v>98</v>
      </c>
    </row>
    <row r="14" spans="1:19" s="114" customFormat="1" x14ac:dyDescent="0.3">
      <c r="A14" s="121" t="s">
        <v>22</v>
      </c>
      <c r="B14" s="204">
        <f t="shared" ref="B14:I14" si="19">SUM(B11:B13)</f>
        <v>17</v>
      </c>
      <c r="C14" s="190">
        <f t="shared" si="19"/>
        <v>11</v>
      </c>
      <c r="D14" s="191">
        <f t="shared" si="19"/>
        <v>1</v>
      </c>
      <c r="E14" s="190">
        <f t="shared" si="19"/>
        <v>11</v>
      </c>
      <c r="F14" s="191">
        <f t="shared" si="19"/>
        <v>7</v>
      </c>
      <c r="G14" s="190">
        <f t="shared" si="19"/>
        <v>7</v>
      </c>
      <c r="H14" s="199">
        <f t="shared" si="19"/>
        <v>1</v>
      </c>
      <c r="I14" s="191">
        <f t="shared" si="19"/>
        <v>17</v>
      </c>
      <c r="J14" s="222">
        <f t="shared" si="18"/>
        <v>36</v>
      </c>
      <c r="K14" s="109">
        <f t="shared" si="12"/>
        <v>72</v>
      </c>
      <c r="M14" s="110">
        <v>8</v>
      </c>
      <c r="N14" s="111">
        <v>3</v>
      </c>
      <c r="P14" s="112"/>
      <c r="Q14" s="94"/>
      <c r="R14" s="94"/>
      <c r="S14" s="116"/>
    </row>
    <row r="15" spans="1:19" s="114" customFormat="1" x14ac:dyDescent="0.3">
      <c r="A15" s="113" t="s">
        <v>23</v>
      </c>
      <c r="B15" s="200">
        <v>6</v>
      </c>
      <c r="C15" s="175">
        <f t="shared" ref="C15:C17" si="20">6-B15</f>
        <v>0</v>
      </c>
      <c r="D15" s="189">
        <f t="shared" ref="D15:D17" si="21">6-G15</f>
        <v>6</v>
      </c>
      <c r="E15" s="175">
        <f t="shared" ref="E15:E17" si="22">6-I15</f>
        <v>4</v>
      </c>
      <c r="F15" s="187">
        <v>4</v>
      </c>
      <c r="G15" s="185">
        <v>0</v>
      </c>
      <c r="H15" s="188">
        <f t="shared" ref="H15:H17" si="23">6-F15</f>
        <v>2</v>
      </c>
      <c r="I15" s="187">
        <v>2</v>
      </c>
      <c r="J15" s="88">
        <f t="shared" ref="J15:J18" si="24">B15+F15+G15+I15</f>
        <v>12</v>
      </c>
      <c r="K15" s="89">
        <f t="shared" si="12"/>
        <v>24</v>
      </c>
      <c r="M15" s="90">
        <v>1</v>
      </c>
      <c r="N15" s="91">
        <v>2</v>
      </c>
      <c r="P15" s="118"/>
      <c r="Q15" s="119"/>
      <c r="R15" s="119"/>
      <c r="S15" s="120"/>
    </row>
    <row r="16" spans="1:19" s="114" customFormat="1" x14ac:dyDescent="0.3">
      <c r="A16" s="115" t="s">
        <v>24</v>
      </c>
      <c r="B16" s="201">
        <v>6</v>
      </c>
      <c r="C16" s="175">
        <f t="shared" si="20"/>
        <v>0</v>
      </c>
      <c r="D16" s="189">
        <f t="shared" si="21"/>
        <v>6</v>
      </c>
      <c r="E16" s="175">
        <f t="shared" si="22"/>
        <v>3</v>
      </c>
      <c r="F16" s="178">
        <v>3</v>
      </c>
      <c r="G16" s="177">
        <v>0</v>
      </c>
      <c r="H16" s="188">
        <f t="shared" si="23"/>
        <v>3</v>
      </c>
      <c r="I16" s="178">
        <v>3</v>
      </c>
      <c r="J16" s="97">
        <f t="shared" si="24"/>
        <v>12</v>
      </c>
      <c r="K16" s="98">
        <f t="shared" si="12"/>
        <v>24</v>
      </c>
      <c r="M16" s="90">
        <v>5</v>
      </c>
      <c r="N16" s="91">
        <v>7</v>
      </c>
      <c r="P16" s="99" t="s">
        <v>45</v>
      </c>
      <c r="Q16" s="100" t="s">
        <v>88</v>
      </c>
      <c r="R16" s="101">
        <f>F31</f>
        <v>66</v>
      </c>
      <c r="S16" s="211" t="s">
        <v>91</v>
      </c>
    </row>
    <row r="17" spans="1:19" s="114" customFormat="1" x14ac:dyDescent="0.3">
      <c r="A17" s="117" t="s">
        <v>25</v>
      </c>
      <c r="B17" s="202">
        <v>2</v>
      </c>
      <c r="C17" s="175">
        <f t="shared" si="20"/>
        <v>4</v>
      </c>
      <c r="D17" s="189">
        <f t="shared" si="21"/>
        <v>0</v>
      </c>
      <c r="E17" s="175">
        <f t="shared" si="22"/>
        <v>2</v>
      </c>
      <c r="F17" s="203">
        <v>0</v>
      </c>
      <c r="G17" s="179">
        <v>6</v>
      </c>
      <c r="H17" s="188">
        <f t="shared" si="23"/>
        <v>6</v>
      </c>
      <c r="I17" s="180">
        <v>4</v>
      </c>
      <c r="J17" s="103">
        <f t="shared" si="24"/>
        <v>12</v>
      </c>
      <c r="K17" s="104">
        <f t="shared" si="12"/>
        <v>24</v>
      </c>
      <c r="M17" s="90">
        <v>6</v>
      </c>
      <c r="N17" s="91">
        <v>3</v>
      </c>
      <c r="P17" s="105"/>
      <c r="Q17" s="122"/>
      <c r="R17" s="122"/>
      <c r="S17" s="123"/>
    </row>
    <row r="18" spans="1:19" s="114" customFormat="1" x14ac:dyDescent="0.3">
      <c r="A18" s="121" t="s">
        <v>26</v>
      </c>
      <c r="B18" s="204">
        <f t="shared" ref="B18:I18" si="25">SUM(B15:B17)</f>
        <v>14</v>
      </c>
      <c r="C18" s="190">
        <f t="shared" si="25"/>
        <v>4</v>
      </c>
      <c r="D18" s="191">
        <f t="shared" si="25"/>
        <v>12</v>
      </c>
      <c r="E18" s="190">
        <f t="shared" si="25"/>
        <v>9</v>
      </c>
      <c r="F18" s="191">
        <f t="shared" si="25"/>
        <v>7</v>
      </c>
      <c r="G18" s="190">
        <f t="shared" si="25"/>
        <v>6</v>
      </c>
      <c r="H18" s="199">
        <f t="shared" si="25"/>
        <v>11</v>
      </c>
      <c r="I18" s="191">
        <f t="shared" si="25"/>
        <v>9</v>
      </c>
      <c r="J18" s="222">
        <f t="shared" si="24"/>
        <v>36</v>
      </c>
      <c r="K18" s="109">
        <f t="shared" si="12"/>
        <v>72</v>
      </c>
      <c r="M18" s="110">
        <v>8</v>
      </c>
      <c r="N18" s="111">
        <v>4</v>
      </c>
      <c r="P18" s="112"/>
      <c r="Q18" s="94"/>
      <c r="R18" s="94"/>
      <c r="S18" s="116"/>
    </row>
    <row r="19" spans="1:19" s="114" customFormat="1" x14ac:dyDescent="0.3">
      <c r="A19" s="113" t="s">
        <v>27</v>
      </c>
      <c r="B19" s="173">
        <f t="shared" ref="B19:B21" si="26">6-G19</f>
        <v>1</v>
      </c>
      <c r="C19" s="185">
        <v>3</v>
      </c>
      <c r="D19" s="189">
        <f t="shared" ref="D19:D21" si="27">6-C19</f>
        <v>3</v>
      </c>
      <c r="E19" s="175">
        <f t="shared" ref="E19:F21" si="28">6-H19</f>
        <v>5</v>
      </c>
      <c r="F19" s="189">
        <f t="shared" si="28"/>
        <v>3</v>
      </c>
      <c r="G19" s="185">
        <v>5</v>
      </c>
      <c r="H19" s="194">
        <v>1</v>
      </c>
      <c r="I19" s="187">
        <v>3</v>
      </c>
      <c r="J19" s="88">
        <f t="shared" ref="J19:J22" si="29">C19+G19+H19+I19</f>
        <v>12</v>
      </c>
      <c r="K19" s="89">
        <f t="shared" si="12"/>
        <v>24</v>
      </c>
      <c r="M19" s="90">
        <v>2</v>
      </c>
      <c r="N19" s="91">
        <v>3</v>
      </c>
      <c r="P19" s="99" t="s">
        <v>46</v>
      </c>
      <c r="Q19" s="100" t="s">
        <v>78</v>
      </c>
      <c r="R19" s="101">
        <f>G31</f>
        <v>78</v>
      </c>
      <c r="S19" s="211" t="s">
        <v>70</v>
      </c>
    </row>
    <row r="20" spans="1:19" s="114" customFormat="1" x14ac:dyDescent="0.3">
      <c r="A20" s="115" t="s">
        <v>28</v>
      </c>
      <c r="B20" s="173">
        <f t="shared" si="26"/>
        <v>1</v>
      </c>
      <c r="C20" s="177">
        <v>3</v>
      </c>
      <c r="D20" s="189">
        <f t="shared" si="27"/>
        <v>3</v>
      </c>
      <c r="E20" s="175">
        <f t="shared" si="28"/>
        <v>5</v>
      </c>
      <c r="F20" s="189">
        <f t="shared" si="28"/>
        <v>3</v>
      </c>
      <c r="G20" s="177">
        <v>5</v>
      </c>
      <c r="H20" s="196">
        <v>1</v>
      </c>
      <c r="I20" s="178">
        <v>3</v>
      </c>
      <c r="J20" s="97">
        <f t="shared" si="29"/>
        <v>12</v>
      </c>
      <c r="K20" s="98">
        <f t="shared" si="12"/>
        <v>24</v>
      </c>
      <c r="M20" s="90">
        <v>6</v>
      </c>
      <c r="N20" s="91">
        <v>1</v>
      </c>
      <c r="P20" s="112"/>
      <c r="Q20" s="94"/>
      <c r="R20" s="94"/>
      <c r="S20" s="116"/>
    </row>
    <row r="21" spans="1:19" s="114" customFormat="1" x14ac:dyDescent="0.3">
      <c r="A21" s="117" t="s">
        <v>29</v>
      </c>
      <c r="B21" s="173">
        <f t="shared" si="26"/>
        <v>1</v>
      </c>
      <c r="C21" s="179">
        <v>3</v>
      </c>
      <c r="D21" s="189">
        <f t="shared" si="27"/>
        <v>3</v>
      </c>
      <c r="E21" s="175">
        <f t="shared" si="28"/>
        <v>5</v>
      </c>
      <c r="F21" s="189">
        <f t="shared" si="28"/>
        <v>3</v>
      </c>
      <c r="G21" s="179">
        <v>5</v>
      </c>
      <c r="H21" s="198">
        <v>1</v>
      </c>
      <c r="I21" s="180">
        <v>3</v>
      </c>
      <c r="J21" s="103">
        <f t="shared" si="29"/>
        <v>12</v>
      </c>
      <c r="K21" s="104">
        <f t="shared" si="12"/>
        <v>24</v>
      </c>
      <c r="M21" s="90">
        <v>7</v>
      </c>
      <c r="N21" s="91">
        <v>4</v>
      </c>
      <c r="P21" s="118"/>
      <c r="Q21" s="119"/>
      <c r="R21" s="119"/>
      <c r="S21" s="120"/>
    </row>
    <row r="22" spans="1:19" s="114" customFormat="1" x14ac:dyDescent="0.3">
      <c r="A22" s="121" t="s">
        <v>30</v>
      </c>
      <c r="B22" s="204">
        <f t="shared" ref="B22:I22" si="30">SUM(B19:B21)</f>
        <v>3</v>
      </c>
      <c r="C22" s="190">
        <f t="shared" si="30"/>
        <v>9</v>
      </c>
      <c r="D22" s="191">
        <f t="shared" si="30"/>
        <v>9</v>
      </c>
      <c r="E22" s="190">
        <f t="shared" si="30"/>
        <v>15</v>
      </c>
      <c r="F22" s="191">
        <f t="shared" si="30"/>
        <v>9</v>
      </c>
      <c r="G22" s="190">
        <f t="shared" si="30"/>
        <v>15</v>
      </c>
      <c r="H22" s="199">
        <f t="shared" si="30"/>
        <v>3</v>
      </c>
      <c r="I22" s="191">
        <f t="shared" si="30"/>
        <v>9</v>
      </c>
      <c r="J22" s="222">
        <f t="shared" si="29"/>
        <v>36</v>
      </c>
      <c r="K22" s="109">
        <f t="shared" si="12"/>
        <v>72</v>
      </c>
      <c r="M22" s="110">
        <v>8</v>
      </c>
      <c r="N22" s="111">
        <v>5</v>
      </c>
      <c r="P22" s="99" t="s">
        <v>47</v>
      </c>
      <c r="Q22" s="100" t="s">
        <v>81</v>
      </c>
      <c r="R22" s="101">
        <f>H31</f>
        <v>48</v>
      </c>
      <c r="S22" s="211" t="s">
        <v>94</v>
      </c>
    </row>
    <row r="23" spans="1:19" s="114" customFormat="1" x14ac:dyDescent="0.3">
      <c r="A23" s="113" t="s">
        <v>31</v>
      </c>
      <c r="B23" s="200">
        <v>0</v>
      </c>
      <c r="C23" s="175">
        <f t="shared" ref="C23:C25" si="31">6-H23</f>
        <v>0</v>
      </c>
      <c r="D23" s="187">
        <v>3</v>
      </c>
      <c r="E23" s="175">
        <f t="shared" ref="E23:E25" si="32">6-D23</f>
        <v>3</v>
      </c>
      <c r="F23" s="189">
        <f t="shared" ref="F23:F25" si="33">6-B23</f>
        <v>6</v>
      </c>
      <c r="G23" s="175">
        <f t="shared" ref="G23:G25" si="34">6-I23</f>
        <v>3</v>
      </c>
      <c r="H23" s="194">
        <v>6</v>
      </c>
      <c r="I23" s="187">
        <v>3</v>
      </c>
      <c r="J23" s="88">
        <f t="shared" ref="J23:J26" si="35">B23+D23+H23+I23</f>
        <v>12</v>
      </c>
      <c r="K23" s="89">
        <f t="shared" si="12"/>
        <v>24</v>
      </c>
      <c r="M23" s="90">
        <v>1</v>
      </c>
      <c r="N23" s="91">
        <v>5</v>
      </c>
      <c r="P23" s="105"/>
      <c r="Q23" s="122"/>
      <c r="R23" s="122"/>
      <c r="S23" s="123"/>
    </row>
    <row r="24" spans="1:19" s="114" customFormat="1" x14ac:dyDescent="0.3">
      <c r="A24" s="115" t="s">
        <v>32</v>
      </c>
      <c r="B24" s="201">
        <v>1</v>
      </c>
      <c r="C24" s="175">
        <f t="shared" si="31"/>
        <v>2</v>
      </c>
      <c r="D24" s="178">
        <v>1</v>
      </c>
      <c r="E24" s="175">
        <f t="shared" si="32"/>
        <v>5</v>
      </c>
      <c r="F24" s="189">
        <f t="shared" si="33"/>
        <v>5</v>
      </c>
      <c r="G24" s="175">
        <f t="shared" si="34"/>
        <v>0</v>
      </c>
      <c r="H24" s="196">
        <v>4</v>
      </c>
      <c r="I24" s="178">
        <v>6</v>
      </c>
      <c r="J24" s="97">
        <f t="shared" si="35"/>
        <v>12</v>
      </c>
      <c r="K24" s="98">
        <f t="shared" si="12"/>
        <v>24</v>
      </c>
      <c r="M24" s="90">
        <v>3</v>
      </c>
      <c r="N24" s="91">
        <v>4</v>
      </c>
      <c r="P24" s="112"/>
      <c r="Q24" s="94"/>
      <c r="R24" s="94"/>
      <c r="S24" s="116"/>
    </row>
    <row r="25" spans="1:19" s="114" customFormat="1" x14ac:dyDescent="0.3">
      <c r="A25" s="117" t="s">
        <v>33</v>
      </c>
      <c r="B25" s="202">
        <v>3</v>
      </c>
      <c r="C25" s="175">
        <f t="shared" si="31"/>
        <v>3</v>
      </c>
      <c r="D25" s="203">
        <v>6</v>
      </c>
      <c r="E25" s="175">
        <f t="shared" si="32"/>
        <v>0</v>
      </c>
      <c r="F25" s="189">
        <f t="shared" si="33"/>
        <v>3</v>
      </c>
      <c r="G25" s="175">
        <f t="shared" si="34"/>
        <v>6</v>
      </c>
      <c r="H25" s="198">
        <v>3</v>
      </c>
      <c r="I25" s="180">
        <v>0</v>
      </c>
      <c r="J25" s="103">
        <f t="shared" si="35"/>
        <v>12</v>
      </c>
      <c r="K25" s="104">
        <f t="shared" si="12"/>
        <v>24</v>
      </c>
      <c r="M25" s="90">
        <v>7</v>
      </c>
      <c r="N25" s="91">
        <v>2</v>
      </c>
      <c r="P25" s="99" t="s">
        <v>48</v>
      </c>
      <c r="Q25" s="100" t="s">
        <v>80</v>
      </c>
      <c r="R25" s="101">
        <f>I31</f>
        <v>69</v>
      </c>
      <c r="S25" s="211" t="s">
        <v>90</v>
      </c>
    </row>
    <row r="26" spans="1:19" s="114" customFormat="1" ht="15" thickBot="1" x14ac:dyDescent="0.35">
      <c r="A26" s="121" t="s">
        <v>36</v>
      </c>
      <c r="B26" s="204">
        <f t="shared" ref="B26:I26" si="36">SUM(B23:B25)</f>
        <v>4</v>
      </c>
      <c r="C26" s="190">
        <f t="shared" si="36"/>
        <v>5</v>
      </c>
      <c r="D26" s="191">
        <f t="shared" si="36"/>
        <v>10</v>
      </c>
      <c r="E26" s="190">
        <f t="shared" si="36"/>
        <v>8</v>
      </c>
      <c r="F26" s="191">
        <f t="shared" si="36"/>
        <v>14</v>
      </c>
      <c r="G26" s="190">
        <f t="shared" si="36"/>
        <v>9</v>
      </c>
      <c r="H26" s="199">
        <f t="shared" si="36"/>
        <v>13</v>
      </c>
      <c r="I26" s="191">
        <f t="shared" si="36"/>
        <v>9</v>
      </c>
      <c r="J26" s="222">
        <f t="shared" si="35"/>
        <v>36</v>
      </c>
      <c r="K26" s="109">
        <f t="shared" si="12"/>
        <v>72</v>
      </c>
      <c r="M26" s="110">
        <v>8</v>
      </c>
      <c r="N26" s="111">
        <v>6</v>
      </c>
      <c r="P26" s="124"/>
      <c r="Q26" s="125"/>
      <c r="R26" s="125"/>
      <c r="S26" s="126"/>
    </row>
    <row r="27" spans="1:19" s="114" customFormat="1" x14ac:dyDescent="0.3">
      <c r="A27" s="113" t="s">
        <v>34</v>
      </c>
      <c r="B27" s="200">
        <v>1</v>
      </c>
      <c r="C27" s="185">
        <v>4</v>
      </c>
      <c r="D27" s="189">
        <f t="shared" ref="D27:D29" si="37">6-B27</f>
        <v>5</v>
      </c>
      <c r="E27" s="185">
        <v>3</v>
      </c>
      <c r="F27" s="189">
        <f t="shared" ref="F27:F29" si="38">6-E27</f>
        <v>3</v>
      </c>
      <c r="G27" s="175">
        <f t="shared" ref="G27:G29" si="39">6-C27</f>
        <v>2</v>
      </c>
      <c r="H27" s="188">
        <f t="shared" ref="H27:H29" si="40">6-I27</f>
        <v>2</v>
      </c>
      <c r="I27" s="187">
        <v>4</v>
      </c>
      <c r="J27" s="88">
        <f t="shared" ref="J27:J30" si="41">B27+C27+E27+I27</f>
        <v>12</v>
      </c>
      <c r="K27" s="89">
        <f t="shared" si="12"/>
        <v>24</v>
      </c>
      <c r="M27" s="90">
        <v>1</v>
      </c>
      <c r="N27" s="91">
        <v>3</v>
      </c>
      <c r="P27" s="127"/>
      <c r="Q27" s="127"/>
      <c r="R27" s="127"/>
      <c r="S27" s="127"/>
    </row>
    <row r="28" spans="1:19" s="114" customFormat="1" x14ac:dyDescent="0.3">
      <c r="A28" s="115" t="s">
        <v>35</v>
      </c>
      <c r="B28" s="201">
        <v>5</v>
      </c>
      <c r="C28" s="177">
        <v>2</v>
      </c>
      <c r="D28" s="189">
        <f t="shared" si="37"/>
        <v>1</v>
      </c>
      <c r="E28" s="177">
        <v>3</v>
      </c>
      <c r="F28" s="189">
        <f t="shared" si="38"/>
        <v>3</v>
      </c>
      <c r="G28" s="175">
        <f t="shared" si="39"/>
        <v>4</v>
      </c>
      <c r="H28" s="188">
        <f t="shared" si="40"/>
        <v>4</v>
      </c>
      <c r="I28" s="178">
        <v>2</v>
      </c>
      <c r="J28" s="97">
        <f t="shared" si="41"/>
        <v>12</v>
      </c>
      <c r="K28" s="98">
        <f t="shared" si="12"/>
        <v>24</v>
      </c>
      <c r="M28" s="90">
        <v>2</v>
      </c>
      <c r="N28" s="91">
        <v>6</v>
      </c>
      <c r="P28" s="77" t="s">
        <v>8</v>
      </c>
      <c r="Q28" s="77"/>
      <c r="R28" s="77">
        <f>SUM(R4:R25)</f>
        <v>504</v>
      </c>
      <c r="S28" s="128"/>
    </row>
    <row r="29" spans="1:19" s="114" customFormat="1" x14ac:dyDescent="0.3">
      <c r="A29" s="117" t="s">
        <v>37</v>
      </c>
      <c r="B29" s="202">
        <v>5</v>
      </c>
      <c r="C29" s="179">
        <v>1</v>
      </c>
      <c r="D29" s="189">
        <f t="shared" si="37"/>
        <v>1</v>
      </c>
      <c r="E29" s="179">
        <v>3</v>
      </c>
      <c r="F29" s="189">
        <f t="shared" si="38"/>
        <v>3</v>
      </c>
      <c r="G29" s="175">
        <f t="shared" si="39"/>
        <v>5</v>
      </c>
      <c r="H29" s="188">
        <f t="shared" si="40"/>
        <v>3</v>
      </c>
      <c r="I29" s="180">
        <v>3</v>
      </c>
      <c r="J29" s="103">
        <f t="shared" si="41"/>
        <v>12</v>
      </c>
      <c r="K29" s="104">
        <f t="shared" si="12"/>
        <v>24</v>
      </c>
      <c r="M29" s="90">
        <v>4</v>
      </c>
      <c r="N29" s="91">
        <v>5</v>
      </c>
      <c r="P29" s="127"/>
      <c r="Q29" s="127"/>
      <c r="R29" s="127"/>
      <c r="S29" s="127"/>
    </row>
    <row r="30" spans="1:19" s="114" customFormat="1" ht="15" thickBot="1" x14ac:dyDescent="0.35">
      <c r="A30" s="129" t="s">
        <v>38</v>
      </c>
      <c r="B30" s="205">
        <f t="shared" ref="B30:I30" si="42">SUM(B27:B29)</f>
        <v>11</v>
      </c>
      <c r="C30" s="206">
        <f t="shared" si="42"/>
        <v>7</v>
      </c>
      <c r="D30" s="223">
        <f t="shared" si="42"/>
        <v>7</v>
      </c>
      <c r="E30" s="206">
        <f t="shared" si="42"/>
        <v>9</v>
      </c>
      <c r="F30" s="223">
        <f t="shared" si="42"/>
        <v>9</v>
      </c>
      <c r="G30" s="206">
        <f t="shared" si="42"/>
        <v>11</v>
      </c>
      <c r="H30" s="224">
        <f t="shared" si="42"/>
        <v>9</v>
      </c>
      <c r="I30" s="207">
        <f t="shared" si="42"/>
        <v>9</v>
      </c>
      <c r="J30" s="225">
        <f t="shared" si="41"/>
        <v>36</v>
      </c>
      <c r="K30" s="130">
        <f t="shared" si="12"/>
        <v>72</v>
      </c>
      <c r="M30" s="110">
        <v>8</v>
      </c>
      <c r="N30" s="111">
        <v>7</v>
      </c>
      <c r="P30" s="127"/>
      <c r="Q30" s="127"/>
      <c r="R30" s="127"/>
      <c r="S30" s="127"/>
    </row>
    <row r="31" spans="1:19" s="133" customFormat="1" ht="17.399999999999999" customHeight="1" thickBot="1" x14ac:dyDescent="0.35">
      <c r="A31" s="131" t="s">
        <v>39</v>
      </c>
      <c r="B31" s="208">
        <f t="shared" ref="B31:I31" si="43">SUM(B3:B5)+SUM(B7:B9)+SUM(B11:B13)+SUM(B19:B21)+SUM(B23:B25)+SUM(B27:B29)+SUM(B15:B17)</f>
        <v>71</v>
      </c>
      <c r="C31" s="209">
        <f t="shared" si="43"/>
        <v>61</v>
      </c>
      <c r="D31" s="210">
        <f t="shared" si="43"/>
        <v>50</v>
      </c>
      <c r="E31" s="210">
        <f t="shared" si="43"/>
        <v>61</v>
      </c>
      <c r="F31" s="210">
        <f t="shared" si="43"/>
        <v>66</v>
      </c>
      <c r="G31" s="210">
        <f t="shared" si="43"/>
        <v>78</v>
      </c>
      <c r="H31" s="210">
        <f t="shared" si="43"/>
        <v>48</v>
      </c>
      <c r="I31" s="208">
        <f t="shared" si="43"/>
        <v>69</v>
      </c>
      <c r="J31" s="132">
        <f>SUM(J3:J30)/2</f>
        <v>252</v>
      </c>
      <c r="K31" s="75">
        <f t="shared" si="12"/>
        <v>504</v>
      </c>
      <c r="M31" s="128"/>
      <c r="N31" s="128"/>
      <c r="P31" s="127"/>
      <c r="Q31" s="127"/>
      <c r="R31" s="127"/>
      <c r="S31" s="127"/>
    </row>
    <row r="32" spans="1:19" ht="7.8" customHeight="1" x14ac:dyDescent="0.3">
      <c r="J32" s="136"/>
    </row>
    <row r="33" spans="7:10" x14ac:dyDescent="0.3">
      <c r="G33" s="137" t="s">
        <v>8</v>
      </c>
      <c r="H33" s="138" t="s">
        <v>54</v>
      </c>
      <c r="I33" s="138" t="s">
        <v>55</v>
      </c>
      <c r="J33" s="139">
        <v>252</v>
      </c>
    </row>
  </sheetData>
  <sheetProtection sheet="1" objects="1" scenarios="1" selectLockedCells="1"/>
  <mergeCells count="4">
    <mergeCell ref="B1:D1"/>
    <mergeCell ref="E1:I1"/>
    <mergeCell ref="Q1:R1"/>
    <mergeCell ref="M2:N2"/>
  </mergeCells>
  <pageMargins left="1.1020833333333333" right="0.70833333333333337" top="1.5354166666666669" bottom="0.74791666666666667" header="0.70833333333333337" footer="0.51181102362204722"/>
  <pageSetup paperSize="9" firstPageNumber="0" orientation="portrait" r:id="rId1"/>
  <headerFooter alignWithMargins="0">
    <oddHeader xml:space="preserve">&amp;C&amp;"-,Fed"&amp;16Resultat af bridgeturnering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workbookViewId="0">
      <selection activeCell="J25" sqref="J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3"/>
  <sheetViews>
    <sheetView workbookViewId="0">
      <selection activeCell="S25" sqref="S25"/>
    </sheetView>
  </sheetViews>
  <sheetFormatPr defaultRowHeight="14.4" x14ac:dyDescent="0.3"/>
  <cols>
    <col min="1" max="1" width="8.44140625" style="134" customWidth="1"/>
    <col min="2" max="8" width="5.5546875" style="134" customWidth="1"/>
    <col min="9" max="9" width="5.5546875" style="135" customWidth="1"/>
    <col min="10" max="10" width="5.44140625" style="77" customWidth="1"/>
    <col min="11" max="11" width="6.44140625" style="77" customWidth="1"/>
    <col min="12" max="12" width="2" style="76" customWidth="1"/>
    <col min="13" max="13" width="3.44140625" style="77" customWidth="1"/>
    <col min="14" max="14" width="2.77734375" style="77" customWidth="1"/>
    <col min="15" max="15" width="4.44140625" style="76" customWidth="1"/>
    <col min="16" max="16" width="8.44140625" style="127" customWidth="1"/>
    <col min="17" max="17" width="32.44140625" style="127" customWidth="1"/>
    <col min="18" max="18" width="7.5546875" style="127" customWidth="1"/>
    <col min="19" max="19" width="9.5546875" style="127" customWidth="1"/>
    <col min="20" max="256" width="8.88671875" style="76"/>
    <col min="257" max="257" width="8.44140625" style="76" customWidth="1"/>
    <col min="258" max="265" width="5.5546875" style="76" customWidth="1"/>
    <col min="266" max="266" width="5.44140625" style="76" customWidth="1"/>
    <col min="267" max="267" width="6.44140625" style="76" customWidth="1"/>
    <col min="268" max="268" width="2" style="76" customWidth="1"/>
    <col min="269" max="269" width="3.44140625" style="76" customWidth="1"/>
    <col min="270" max="270" width="2.77734375" style="76" customWidth="1"/>
    <col min="271" max="271" width="4.44140625" style="76" customWidth="1"/>
    <col min="272" max="272" width="8.44140625" style="76" customWidth="1"/>
    <col min="273" max="273" width="32.44140625" style="76" customWidth="1"/>
    <col min="274" max="274" width="7.5546875" style="76" customWidth="1"/>
    <col min="275" max="275" width="9.5546875" style="76" customWidth="1"/>
    <col min="276" max="512" width="8.88671875" style="76"/>
    <col min="513" max="513" width="8.44140625" style="76" customWidth="1"/>
    <col min="514" max="521" width="5.5546875" style="76" customWidth="1"/>
    <col min="522" max="522" width="5.44140625" style="76" customWidth="1"/>
    <col min="523" max="523" width="6.44140625" style="76" customWidth="1"/>
    <col min="524" max="524" width="2" style="76" customWidth="1"/>
    <col min="525" max="525" width="3.44140625" style="76" customWidth="1"/>
    <col min="526" max="526" width="2.77734375" style="76" customWidth="1"/>
    <col min="527" max="527" width="4.44140625" style="76" customWidth="1"/>
    <col min="528" max="528" width="8.44140625" style="76" customWidth="1"/>
    <col min="529" max="529" width="32.44140625" style="76" customWidth="1"/>
    <col min="530" max="530" width="7.5546875" style="76" customWidth="1"/>
    <col min="531" max="531" width="9.5546875" style="76" customWidth="1"/>
    <col min="532" max="768" width="8.88671875" style="76"/>
    <col min="769" max="769" width="8.44140625" style="76" customWidth="1"/>
    <col min="770" max="777" width="5.5546875" style="76" customWidth="1"/>
    <col min="778" max="778" width="5.44140625" style="76" customWidth="1"/>
    <col min="779" max="779" width="6.44140625" style="76" customWidth="1"/>
    <col min="780" max="780" width="2" style="76" customWidth="1"/>
    <col min="781" max="781" width="3.44140625" style="76" customWidth="1"/>
    <col min="782" max="782" width="2.77734375" style="76" customWidth="1"/>
    <col min="783" max="783" width="4.44140625" style="76" customWidth="1"/>
    <col min="784" max="784" width="8.44140625" style="76" customWidth="1"/>
    <col min="785" max="785" width="32.44140625" style="76" customWidth="1"/>
    <col min="786" max="786" width="7.5546875" style="76" customWidth="1"/>
    <col min="787" max="787" width="9.5546875" style="76" customWidth="1"/>
    <col min="788" max="1024" width="8.88671875" style="76"/>
    <col min="1025" max="1025" width="8.44140625" style="76" customWidth="1"/>
    <col min="1026" max="1033" width="5.5546875" style="76" customWidth="1"/>
    <col min="1034" max="1034" width="5.44140625" style="76" customWidth="1"/>
    <col min="1035" max="1035" width="6.44140625" style="76" customWidth="1"/>
    <col min="1036" max="1036" width="2" style="76" customWidth="1"/>
    <col min="1037" max="1037" width="3.44140625" style="76" customWidth="1"/>
    <col min="1038" max="1038" width="2.77734375" style="76" customWidth="1"/>
    <col min="1039" max="1039" width="4.44140625" style="76" customWidth="1"/>
    <col min="1040" max="1040" width="8.44140625" style="76" customWidth="1"/>
    <col min="1041" max="1041" width="32.44140625" style="76" customWidth="1"/>
    <col min="1042" max="1042" width="7.5546875" style="76" customWidth="1"/>
    <col min="1043" max="1043" width="9.5546875" style="76" customWidth="1"/>
    <col min="1044" max="1280" width="8.88671875" style="76"/>
    <col min="1281" max="1281" width="8.44140625" style="76" customWidth="1"/>
    <col min="1282" max="1289" width="5.5546875" style="76" customWidth="1"/>
    <col min="1290" max="1290" width="5.44140625" style="76" customWidth="1"/>
    <col min="1291" max="1291" width="6.44140625" style="76" customWidth="1"/>
    <col min="1292" max="1292" width="2" style="76" customWidth="1"/>
    <col min="1293" max="1293" width="3.44140625" style="76" customWidth="1"/>
    <col min="1294" max="1294" width="2.77734375" style="76" customWidth="1"/>
    <col min="1295" max="1295" width="4.44140625" style="76" customWidth="1"/>
    <col min="1296" max="1296" width="8.44140625" style="76" customWidth="1"/>
    <col min="1297" max="1297" width="32.44140625" style="76" customWidth="1"/>
    <col min="1298" max="1298" width="7.5546875" style="76" customWidth="1"/>
    <col min="1299" max="1299" width="9.5546875" style="76" customWidth="1"/>
    <col min="1300" max="1536" width="8.88671875" style="76"/>
    <col min="1537" max="1537" width="8.44140625" style="76" customWidth="1"/>
    <col min="1538" max="1545" width="5.5546875" style="76" customWidth="1"/>
    <col min="1546" max="1546" width="5.44140625" style="76" customWidth="1"/>
    <col min="1547" max="1547" width="6.44140625" style="76" customWidth="1"/>
    <col min="1548" max="1548" width="2" style="76" customWidth="1"/>
    <col min="1549" max="1549" width="3.44140625" style="76" customWidth="1"/>
    <col min="1550" max="1550" width="2.77734375" style="76" customWidth="1"/>
    <col min="1551" max="1551" width="4.44140625" style="76" customWidth="1"/>
    <col min="1552" max="1552" width="8.44140625" style="76" customWidth="1"/>
    <col min="1553" max="1553" width="32.44140625" style="76" customWidth="1"/>
    <col min="1554" max="1554" width="7.5546875" style="76" customWidth="1"/>
    <col min="1555" max="1555" width="9.5546875" style="76" customWidth="1"/>
    <col min="1556" max="1792" width="8.88671875" style="76"/>
    <col min="1793" max="1793" width="8.44140625" style="76" customWidth="1"/>
    <col min="1794" max="1801" width="5.5546875" style="76" customWidth="1"/>
    <col min="1802" max="1802" width="5.44140625" style="76" customWidth="1"/>
    <col min="1803" max="1803" width="6.44140625" style="76" customWidth="1"/>
    <col min="1804" max="1804" width="2" style="76" customWidth="1"/>
    <col min="1805" max="1805" width="3.44140625" style="76" customWidth="1"/>
    <col min="1806" max="1806" width="2.77734375" style="76" customWidth="1"/>
    <col min="1807" max="1807" width="4.44140625" style="76" customWidth="1"/>
    <col min="1808" max="1808" width="8.44140625" style="76" customWidth="1"/>
    <col min="1809" max="1809" width="32.44140625" style="76" customWidth="1"/>
    <col min="1810" max="1810" width="7.5546875" style="76" customWidth="1"/>
    <col min="1811" max="1811" width="9.5546875" style="76" customWidth="1"/>
    <col min="1812" max="2048" width="8.88671875" style="76"/>
    <col min="2049" max="2049" width="8.44140625" style="76" customWidth="1"/>
    <col min="2050" max="2057" width="5.5546875" style="76" customWidth="1"/>
    <col min="2058" max="2058" width="5.44140625" style="76" customWidth="1"/>
    <col min="2059" max="2059" width="6.44140625" style="76" customWidth="1"/>
    <col min="2060" max="2060" width="2" style="76" customWidth="1"/>
    <col min="2061" max="2061" width="3.44140625" style="76" customWidth="1"/>
    <col min="2062" max="2062" width="2.77734375" style="76" customWidth="1"/>
    <col min="2063" max="2063" width="4.44140625" style="76" customWidth="1"/>
    <col min="2064" max="2064" width="8.44140625" style="76" customWidth="1"/>
    <col min="2065" max="2065" width="32.44140625" style="76" customWidth="1"/>
    <col min="2066" max="2066" width="7.5546875" style="76" customWidth="1"/>
    <col min="2067" max="2067" width="9.5546875" style="76" customWidth="1"/>
    <col min="2068" max="2304" width="8.88671875" style="76"/>
    <col min="2305" max="2305" width="8.44140625" style="76" customWidth="1"/>
    <col min="2306" max="2313" width="5.5546875" style="76" customWidth="1"/>
    <col min="2314" max="2314" width="5.44140625" style="76" customWidth="1"/>
    <col min="2315" max="2315" width="6.44140625" style="76" customWidth="1"/>
    <col min="2316" max="2316" width="2" style="76" customWidth="1"/>
    <col min="2317" max="2317" width="3.44140625" style="76" customWidth="1"/>
    <col min="2318" max="2318" width="2.77734375" style="76" customWidth="1"/>
    <col min="2319" max="2319" width="4.44140625" style="76" customWidth="1"/>
    <col min="2320" max="2320" width="8.44140625" style="76" customWidth="1"/>
    <col min="2321" max="2321" width="32.44140625" style="76" customWidth="1"/>
    <col min="2322" max="2322" width="7.5546875" style="76" customWidth="1"/>
    <col min="2323" max="2323" width="9.5546875" style="76" customWidth="1"/>
    <col min="2324" max="2560" width="8.88671875" style="76"/>
    <col min="2561" max="2561" width="8.44140625" style="76" customWidth="1"/>
    <col min="2562" max="2569" width="5.5546875" style="76" customWidth="1"/>
    <col min="2570" max="2570" width="5.44140625" style="76" customWidth="1"/>
    <col min="2571" max="2571" width="6.44140625" style="76" customWidth="1"/>
    <col min="2572" max="2572" width="2" style="76" customWidth="1"/>
    <col min="2573" max="2573" width="3.44140625" style="76" customWidth="1"/>
    <col min="2574" max="2574" width="2.77734375" style="76" customWidth="1"/>
    <col min="2575" max="2575" width="4.44140625" style="76" customWidth="1"/>
    <col min="2576" max="2576" width="8.44140625" style="76" customWidth="1"/>
    <col min="2577" max="2577" width="32.44140625" style="76" customWidth="1"/>
    <col min="2578" max="2578" width="7.5546875" style="76" customWidth="1"/>
    <col min="2579" max="2579" width="9.5546875" style="76" customWidth="1"/>
    <col min="2580" max="2816" width="8.88671875" style="76"/>
    <col min="2817" max="2817" width="8.44140625" style="76" customWidth="1"/>
    <col min="2818" max="2825" width="5.5546875" style="76" customWidth="1"/>
    <col min="2826" max="2826" width="5.44140625" style="76" customWidth="1"/>
    <col min="2827" max="2827" width="6.44140625" style="76" customWidth="1"/>
    <col min="2828" max="2828" width="2" style="76" customWidth="1"/>
    <col min="2829" max="2829" width="3.44140625" style="76" customWidth="1"/>
    <col min="2830" max="2830" width="2.77734375" style="76" customWidth="1"/>
    <col min="2831" max="2831" width="4.44140625" style="76" customWidth="1"/>
    <col min="2832" max="2832" width="8.44140625" style="76" customWidth="1"/>
    <col min="2833" max="2833" width="32.44140625" style="76" customWidth="1"/>
    <col min="2834" max="2834" width="7.5546875" style="76" customWidth="1"/>
    <col min="2835" max="2835" width="9.5546875" style="76" customWidth="1"/>
    <col min="2836" max="3072" width="8.88671875" style="76"/>
    <col min="3073" max="3073" width="8.44140625" style="76" customWidth="1"/>
    <col min="3074" max="3081" width="5.5546875" style="76" customWidth="1"/>
    <col min="3082" max="3082" width="5.44140625" style="76" customWidth="1"/>
    <col min="3083" max="3083" width="6.44140625" style="76" customWidth="1"/>
    <col min="3084" max="3084" width="2" style="76" customWidth="1"/>
    <col min="3085" max="3085" width="3.44140625" style="76" customWidth="1"/>
    <col min="3086" max="3086" width="2.77734375" style="76" customWidth="1"/>
    <col min="3087" max="3087" width="4.44140625" style="76" customWidth="1"/>
    <col min="3088" max="3088" width="8.44140625" style="76" customWidth="1"/>
    <col min="3089" max="3089" width="32.44140625" style="76" customWidth="1"/>
    <col min="3090" max="3090" width="7.5546875" style="76" customWidth="1"/>
    <col min="3091" max="3091" width="9.5546875" style="76" customWidth="1"/>
    <col min="3092" max="3328" width="8.88671875" style="76"/>
    <col min="3329" max="3329" width="8.44140625" style="76" customWidth="1"/>
    <col min="3330" max="3337" width="5.5546875" style="76" customWidth="1"/>
    <col min="3338" max="3338" width="5.44140625" style="76" customWidth="1"/>
    <col min="3339" max="3339" width="6.44140625" style="76" customWidth="1"/>
    <col min="3340" max="3340" width="2" style="76" customWidth="1"/>
    <col min="3341" max="3341" width="3.44140625" style="76" customWidth="1"/>
    <col min="3342" max="3342" width="2.77734375" style="76" customWidth="1"/>
    <col min="3343" max="3343" width="4.44140625" style="76" customWidth="1"/>
    <col min="3344" max="3344" width="8.44140625" style="76" customWidth="1"/>
    <col min="3345" max="3345" width="32.44140625" style="76" customWidth="1"/>
    <col min="3346" max="3346" width="7.5546875" style="76" customWidth="1"/>
    <col min="3347" max="3347" width="9.5546875" style="76" customWidth="1"/>
    <col min="3348" max="3584" width="8.88671875" style="76"/>
    <col min="3585" max="3585" width="8.44140625" style="76" customWidth="1"/>
    <col min="3586" max="3593" width="5.5546875" style="76" customWidth="1"/>
    <col min="3594" max="3594" width="5.44140625" style="76" customWidth="1"/>
    <col min="3595" max="3595" width="6.44140625" style="76" customWidth="1"/>
    <col min="3596" max="3596" width="2" style="76" customWidth="1"/>
    <col min="3597" max="3597" width="3.44140625" style="76" customWidth="1"/>
    <col min="3598" max="3598" width="2.77734375" style="76" customWidth="1"/>
    <col min="3599" max="3599" width="4.44140625" style="76" customWidth="1"/>
    <col min="3600" max="3600" width="8.44140625" style="76" customWidth="1"/>
    <col min="3601" max="3601" width="32.44140625" style="76" customWidth="1"/>
    <col min="3602" max="3602" width="7.5546875" style="76" customWidth="1"/>
    <col min="3603" max="3603" width="9.5546875" style="76" customWidth="1"/>
    <col min="3604" max="3840" width="8.88671875" style="76"/>
    <col min="3841" max="3841" width="8.44140625" style="76" customWidth="1"/>
    <col min="3842" max="3849" width="5.5546875" style="76" customWidth="1"/>
    <col min="3850" max="3850" width="5.44140625" style="76" customWidth="1"/>
    <col min="3851" max="3851" width="6.44140625" style="76" customWidth="1"/>
    <col min="3852" max="3852" width="2" style="76" customWidth="1"/>
    <col min="3853" max="3853" width="3.44140625" style="76" customWidth="1"/>
    <col min="3854" max="3854" width="2.77734375" style="76" customWidth="1"/>
    <col min="3855" max="3855" width="4.44140625" style="76" customWidth="1"/>
    <col min="3856" max="3856" width="8.44140625" style="76" customWidth="1"/>
    <col min="3857" max="3857" width="32.44140625" style="76" customWidth="1"/>
    <col min="3858" max="3858" width="7.5546875" style="76" customWidth="1"/>
    <col min="3859" max="3859" width="9.5546875" style="76" customWidth="1"/>
    <col min="3860" max="4096" width="8.88671875" style="76"/>
    <col min="4097" max="4097" width="8.44140625" style="76" customWidth="1"/>
    <col min="4098" max="4105" width="5.5546875" style="76" customWidth="1"/>
    <col min="4106" max="4106" width="5.44140625" style="76" customWidth="1"/>
    <col min="4107" max="4107" width="6.44140625" style="76" customWidth="1"/>
    <col min="4108" max="4108" width="2" style="76" customWidth="1"/>
    <col min="4109" max="4109" width="3.44140625" style="76" customWidth="1"/>
    <col min="4110" max="4110" width="2.77734375" style="76" customWidth="1"/>
    <col min="4111" max="4111" width="4.44140625" style="76" customWidth="1"/>
    <col min="4112" max="4112" width="8.44140625" style="76" customWidth="1"/>
    <col min="4113" max="4113" width="32.44140625" style="76" customWidth="1"/>
    <col min="4114" max="4114" width="7.5546875" style="76" customWidth="1"/>
    <col min="4115" max="4115" width="9.5546875" style="76" customWidth="1"/>
    <col min="4116" max="4352" width="8.88671875" style="76"/>
    <col min="4353" max="4353" width="8.44140625" style="76" customWidth="1"/>
    <col min="4354" max="4361" width="5.5546875" style="76" customWidth="1"/>
    <col min="4362" max="4362" width="5.44140625" style="76" customWidth="1"/>
    <col min="4363" max="4363" width="6.44140625" style="76" customWidth="1"/>
    <col min="4364" max="4364" width="2" style="76" customWidth="1"/>
    <col min="4365" max="4365" width="3.44140625" style="76" customWidth="1"/>
    <col min="4366" max="4366" width="2.77734375" style="76" customWidth="1"/>
    <col min="4367" max="4367" width="4.44140625" style="76" customWidth="1"/>
    <col min="4368" max="4368" width="8.44140625" style="76" customWidth="1"/>
    <col min="4369" max="4369" width="32.44140625" style="76" customWidth="1"/>
    <col min="4370" max="4370" width="7.5546875" style="76" customWidth="1"/>
    <col min="4371" max="4371" width="9.5546875" style="76" customWidth="1"/>
    <col min="4372" max="4608" width="8.88671875" style="76"/>
    <col min="4609" max="4609" width="8.44140625" style="76" customWidth="1"/>
    <col min="4610" max="4617" width="5.5546875" style="76" customWidth="1"/>
    <col min="4618" max="4618" width="5.44140625" style="76" customWidth="1"/>
    <col min="4619" max="4619" width="6.44140625" style="76" customWidth="1"/>
    <col min="4620" max="4620" width="2" style="76" customWidth="1"/>
    <col min="4621" max="4621" width="3.44140625" style="76" customWidth="1"/>
    <col min="4622" max="4622" width="2.77734375" style="76" customWidth="1"/>
    <col min="4623" max="4623" width="4.44140625" style="76" customWidth="1"/>
    <col min="4624" max="4624" width="8.44140625" style="76" customWidth="1"/>
    <col min="4625" max="4625" width="32.44140625" style="76" customWidth="1"/>
    <col min="4626" max="4626" width="7.5546875" style="76" customWidth="1"/>
    <col min="4627" max="4627" width="9.5546875" style="76" customWidth="1"/>
    <col min="4628" max="4864" width="8.88671875" style="76"/>
    <col min="4865" max="4865" width="8.44140625" style="76" customWidth="1"/>
    <col min="4866" max="4873" width="5.5546875" style="76" customWidth="1"/>
    <col min="4874" max="4874" width="5.44140625" style="76" customWidth="1"/>
    <col min="4875" max="4875" width="6.44140625" style="76" customWidth="1"/>
    <col min="4876" max="4876" width="2" style="76" customWidth="1"/>
    <col min="4877" max="4877" width="3.44140625" style="76" customWidth="1"/>
    <col min="4878" max="4878" width="2.77734375" style="76" customWidth="1"/>
    <col min="4879" max="4879" width="4.44140625" style="76" customWidth="1"/>
    <col min="4880" max="4880" width="8.44140625" style="76" customWidth="1"/>
    <col min="4881" max="4881" width="32.44140625" style="76" customWidth="1"/>
    <col min="4882" max="4882" width="7.5546875" style="76" customWidth="1"/>
    <col min="4883" max="4883" width="9.5546875" style="76" customWidth="1"/>
    <col min="4884" max="5120" width="8.88671875" style="76"/>
    <col min="5121" max="5121" width="8.44140625" style="76" customWidth="1"/>
    <col min="5122" max="5129" width="5.5546875" style="76" customWidth="1"/>
    <col min="5130" max="5130" width="5.44140625" style="76" customWidth="1"/>
    <col min="5131" max="5131" width="6.44140625" style="76" customWidth="1"/>
    <col min="5132" max="5132" width="2" style="76" customWidth="1"/>
    <col min="5133" max="5133" width="3.44140625" style="76" customWidth="1"/>
    <col min="5134" max="5134" width="2.77734375" style="76" customWidth="1"/>
    <col min="5135" max="5135" width="4.44140625" style="76" customWidth="1"/>
    <col min="5136" max="5136" width="8.44140625" style="76" customWidth="1"/>
    <col min="5137" max="5137" width="32.44140625" style="76" customWidth="1"/>
    <col min="5138" max="5138" width="7.5546875" style="76" customWidth="1"/>
    <col min="5139" max="5139" width="9.5546875" style="76" customWidth="1"/>
    <col min="5140" max="5376" width="8.88671875" style="76"/>
    <col min="5377" max="5377" width="8.44140625" style="76" customWidth="1"/>
    <col min="5378" max="5385" width="5.5546875" style="76" customWidth="1"/>
    <col min="5386" max="5386" width="5.44140625" style="76" customWidth="1"/>
    <col min="5387" max="5387" width="6.44140625" style="76" customWidth="1"/>
    <col min="5388" max="5388" width="2" style="76" customWidth="1"/>
    <col min="5389" max="5389" width="3.44140625" style="76" customWidth="1"/>
    <col min="5390" max="5390" width="2.77734375" style="76" customWidth="1"/>
    <col min="5391" max="5391" width="4.44140625" style="76" customWidth="1"/>
    <col min="5392" max="5392" width="8.44140625" style="76" customWidth="1"/>
    <col min="5393" max="5393" width="32.44140625" style="76" customWidth="1"/>
    <col min="5394" max="5394" width="7.5546875" style="76" customWidth="1"/>
    <col min="5395" max="5395" width="9.5546875" style="76" customWidth="1"/>
    <col min="5396" max="5632" width="8.88671875" style="76"/>
    <col min="5633" max="5633" width="8.44140625" style="76" customWidth="1"/>
    <col min="5634" max="5641" width="5.5546875" style="76" customWidth="1"/>
    <col min="5642" max="5642" width="5.44140625" style="76" customWidth="1"/>
    <col min="5643" max="5643" width="6.44140625" style="76" customWidth="1"/>
    <col min="5644" max="5644" width="2" style="76" customWidth="1"/>
    <col min="5645" max="5645" width="3.44140625" style="76" customWidth="1"/>
    <col min="5646" max="5646" width="2.77734375" style="76" customWidth="1"/>
    <col min="5647" max="5647" width="4.44140625" style="76" customWidth="1"/>
    <col min="5648" max="5648" width="8.44140625" style="76" customWidth="1"/>
    <col min="5649" max="5649" width="32.44140625" style="76" customWidth="1"/>
    <col min="5650" max="5650" width="7.5546875" style="76" customWidth="1"/>
    <col min="5651" max="5651" width="9.5546875" style="76" customWidth="1"/>
    <col min="5652" max="5888" width="8.88671875" style="76"/>
    <col min="5889" max="5889" width="8.44140625" style="76" customWidth="1"/>
    <col min="5890" max="5897" width="5.5546875" style="76" customWidth="1"/>
    <col min="5898" max="5898" width="5.44140625" style="76" customWidth="1"/>
    <col min="5899" max="5899" width="6.44140625" style="76" customWidth="1"/>
    <col min="5900" max="5900" width="2" style="76" customWidth="1"/>
    <col min="5901" max="5901" width="3.44140625" style="76" customWidth="1"/>
    <col min="5902" max="5902" width="2.77734375" style="76" customWidth="1"/>
    <col min="5903" max="5903" width="4.44140625" style="76" customWidth="1"/>
    <col min="5904" max="5904" width="8.44140625" style="76" customWidth="1"/>
    <col min="5905" max="5905" width="32.44140625" style="76" customWidth="1"/>
    <col min="5906" max="5906" width="7.5546875" style="76" customWidth="1"/>
    <col min="5907" max="5907" width="9.5546875" style="76" customWidth="1"/>
    <col min="5908" max="6144" width="8.88671875" style="76"/>
    <col min="6145" max="6145" width="8.44140625" style="76" customWidth="1"/>
    <col min="6146" max="6153" width="5.5546875" style="76" customWidth="1"/>
    <col min="6154" max="6154" width="5.44140625" style="76" customWidth="1"/>
    <col min="6155" max="6155" width="6.44140625" style="76" customWidth="1"/>
    <col min="6156" max="6156" width="2" style="76" customWidth="1"/>
    <col min="6157" max="6157" width="3.44140625" style="76" customWidth="1"/>
    <col min="6158" max="6158" width="2.77734375" style="76" customWidth="1"/>
    <col min="6159" max="6159" width="4.44140625" style="76" customWidth="1"/>
    <col min="6160" max="6160" width="8.44140625" style="76" customWidth="1"/>
    <col min="6161" max="6161" width="32.44140625" style="76" customWidth="1"/>
    <col min="6162" max="6162" width="7.5546875" style="76" customWidth="1"/>
    <col min="6163" max="6163" width="9.5546875" style="76" customWidth="1"/>
    <col min="6164" max="6400" width="8.88671875" style="76"/>
    <col min="6401" max="6401" width="8.44140625" style="76" customWidth="1"/>
    <col min="6402" max="6409" width="5.5546875" style="76" customWidth="1"/>
    <col min="6410" max="6410" width="5.44140625" style="76" customWidth="1"/>
    <col min="6411" max="6411" width="6.44140625" style="76" customWidth="1"/>
    <col min="6412" max="6412" width="2" style="76" customWidth="1"/>
    <col min="6413" max="6413" width="3.44140625" style="76" customWidth="1"/>
    <col min="6414" max="6414" width="2.77734375" style="76" customWidth="1"/>
    <col min="6415" max="6415" width="4.44140625" style="76" customWidth="1"/>
    <col min="6416" max="6416" width="8.44140625" style="76" customWidth="1"/>
    <col min="6417" max="6417" width="32.44140625" style="76" customWidth="1"/>
    <col min="6418" max="6418" width="7.5546875" style="76" customWidth="1"/>
    <col min="6419" max="6419" width="9.5546875" style="76" customWidth="1"/>
    <col min="6420" max="6656" width="8.88671875" style="76"/>
    <col min="6657" max="6657" width="8.44140625" style="76" customWidth="1"/>
    <col min="6658" max="6665" width="5.5546875" style="76" customWidth="1"/>
    <col min="6666" max="6666" width="5.44140625" style="76" customWidth="1"/>
    <col min="6667" max="6667" width="6.44140625" style="76" customWidth="1"/>
    <col min="6668" max="6668" width="2" style="76" customWidth="1"/>
    <col min="6669" max="6669" width="3.44140625" style="76" customWidth="1"/>
    <col min="6670" max="6670" width="2.77734375" style="76" customWidth="1"/>
    <col min="6671" max="6671" width="4.44140625" style="76" customWidth="1"/>
    <col min="6672" max="6672" width="8.44140625" style="76" customWidth="1"/>
    <col min="6673" max="6673" width="32.44140625" style="76" customWidth="1"/>
    <col min="6674" max="6674" width="7.5546875" style="76" customWidth="1"/>
    <col min="6675" max="6675" width="9.5546875" style="76" customWidth="1"/>
    <col min="6676" max="6912" width="8.88671875" style="76"/>
    <col min="6913" max="6913" width="8.44140625" style="76" customWidth="1"/>
    <col min="6914" max="6921" width="5.5546875" style="76" customWidth="1"/>
    <col min="6922" max="6922" width="5.44140625" style="76" customWidth="1"/>
    <col min="6923" max="6923" width="6.44140625" style="76" customWidth="1"/>
    <col min="6924" max="6924" width="2" style="76" customWidth="1"/>
    <col min="6925" max="6925" width="3.44140625" style="76" customWidth="1"/>
    <col min="6926" max="6926" width="2.77734375" style="76" customWidth="1"/>
    <col min="6927" max="6927" width="4.44140625" style="76" customWidth="1"/>
    <col min="6928" max="6928" width="8.44140625" style="76" customWidth="1"/>
    <col min="6929" max="6929" width="32.44140625" style="76" customWidth="1"/>
    <col min="6930" max="6930" width="7.5546875" style="76" customWidth="1"/>
    <col min="6931" max="6931" width="9.5546875" style="76" customWidth="1"/>
    <col min="6932" max="7168" width="8.88671875" style="76"/>
    <col min="7169" max="7169" width="8.44140625" style="76" customWidth="1"/>
    <col min="7170" max="7177" width="5.5546875" style="76" customWidth="1"/>
    <col min="7178" max="7178" width="5.44140625" style="76" customWidth="1"/>
    <col min="7179" max="7179" width="6.44140625" style="76" customWidth="1"/>
    <col min="7180" max="7180" width="2" style="76" customWidth="1"/>
    <col min="7181" max="7181" width="3.44140625" style="76" customWidth="1"/>
    <col min="7182" max="7182" width="2.77734375" style="76" customWidth="1"/>
    <col min="7183" max="7183" width="4.44140625" style="76" customWidth="1"/>
    <col min="7184" max="7184" width="8.44140625" style="76" customWidth="1"/>
    <col min="7185" max="7185" width="32.44140625" style="76" customWidth="1"/>
    <col min="7186" max="7186" width="7.5546875" style="76" customWidth="1"/>
    <col min="7187" max="7187" width="9.5546875" style="76" customWidth="1"/>
    <col min="7188" max="7424" width="8.88671875" style="76"/>
    <col min="7425" max="7425" width="8.44140625" style="76" customWidth="1"/>
    <col min="7426" max="7433" width="5.5546875" style="76" customWidth="1"/>
    <col min="7434" max="7434" width="5.44140625" style="76" customWidth="1"/>
    <col min="7435" max="7435" width="6.44140625" style="76" customWidth="1"/>
    <col min="7436" max="7436" width="2" style="76" customWidth="1"/>
    <col min="7437" max="7437" width="3.44140625" style="76" customWidth="1"/>
    <col min="7438" max="7438" width="2.77734375" style="76" customWidth="1"/>
    <col min="7439" max="7439" width="4.44140625" style="76" customWidth="1"/>
    <col min="7440" max="7440" width="8.44140625" style="76" customWidth="1"/>
    <col min="7441" max="7441" width="32.44140625" style="76" customWidth="1"/>
    <col min="7442" max="7442" width="7.5546875" style="76" customWidth="1"/>
    <col min="7443" max="7443" width="9.5546875" style="76" customWidth="1"/>
    <col min="7444" max="7680" width="8.88671875" style="76"/>
    <col min="7681" max="7681" width="8.44140625" style="76" customWidth="1"/>
    <col min="7682" max="7689" width="5.5546875" style="76" customWidth="1"/>
    <col min="7690" max="7690" width="5.44140625" style="76" customWidth="1"/>
    <col min="7691" max="7691" width="6.44140625" style="76" customWidth="1"/>
    <col min="7692" max="7692" width="2" style="76" customWidth="1"/>
    <col min="7693" max="7693" width="3.44140625" style="76" customWidth="1"/>
    <col min="7694" max="7694" width="2.77734375" style="76" customWidth="1"/>
    <col min="7695" max="7695" width="4.44140625" style="76" customWidth="1"/>
    <col min="7696" max="7696" width="8.44140625" style="76" customWidth="1"/>
    <col min="7697" max="7697" width="32.44140625" style="76" customWidth="1"/>
    <col min="7698" max="7698" width="7.5546875" style="76" customWidth="1"/>
    <col min="7699" max="7699" width="9.5546875" style="76" customWidth="1"/>
    <col min="7700" max="7936" width="8.88671875" style="76"/>
    <col min="7937" max="7937" width="8.44140625" style="76" customWidth="1"/>
    <col min="7938" max="7945" width="5.5546875" style="76" customWidth="1"/>
    <col min="7946" max="7946" width="5.44140625" style="76" customWidth="1"/>
    <col min="7947" max="7947" width="6.44140625" style="76" customWidth="1"/>
    <col min="7948" max="7948" width="2" style="76" customWidth="1"/>
    <col min="7949" max="7949" width="3.44140625" style="76" customWidth="1"/>
    <col min="7950" max="7950" width="2.77734375" style="76" customWidth="1"/>
    <col min="7951" max="7951" width="4.44140625" style="76" customWidth="1"/>
    <col min="7952" max="7952" width="8.44140625" style="76" customWidth="1"/>
    <col min="7953" max="7953" width="32.44140625" style="76" customWidth="1"/>
    <col min="7954" max="7954" width="7.5546875" style="76" customWidth="1"/>
    <col min="7955" max="7955" width="9.5546875" style="76" customWidth="1"/>
    <col min="7956" max="8192" width="8.88671875" style="76"/>
    <col min="8193" max="8193" width="8.44140625" style="76" customWidth="1"/>
    <col min="8194" max="8201" width="5.5546875" style="76" customWidth="1"/>
    <col min="8202" max="8202" width="5.44140625" style="76" customWidth="1"/>
    <col min="8203" max="8203" width="6.44140625" style="76" customWidth="1"/>
    <col min="8204" max="8204" width="2" style="76" customWidth="1"/>
    <col min="8205" max="8205" width="3.44140625" style="76" customWidth="1"/>
    <col min="8206" max="8206" width="2.77734375" style="76" customWidth="1"/>
    <col min="8207" max="8207" width="4.44140625" style="76" customWidth="1"/>
    <col min="8208" max="8208" width="8.44140625" style="76" customWidth="1"/>
    <col min="8209" max="8209" width="32.44140625" style="76" customWidth="1"/>
    <col min="8210" max="8210" width="7.5546875" style="76" customWidth="1"/>
    <col min="8211" max="8211" width="9.5546875" style="76" customWidth="1"/>
    <col min="8212" max="8448" width="8.88671875" style="76"/>
    <col min="8449" max="8449" width="8.44140625" style="76" customWidth="1"/>
    <col min="8450" max="8457" width="5.5546875" style="76" customWidth="1"/>
    <col min="8458" max="8458" width="5.44140625" style="76" customWidth="1"/>
    <col min="8459" max="8459" width="6.44140625" style="76" customWidth="1"/>
    <col min="8460" max="8460" width="2" style="76" customWidth="1"/>
    <col min="8461" max="8461" width="3.44140625" style="76" customWidth="1"/>
    <col min="8462" max="8462" width="2.77734375" style="76" customWidth="1"/>
    <col min="8463" max="8463" width="4.44140625" style="76" customWidth="1"/>
    <col min="8464" max="8464" width="8.44140625" style="76" customWidth="1"/>
    <col min="8465" max="8465" width="32.44140625" style="76" customWidth="1"/>
    <col min="8466" max="8466" width="7.5546875" style="76" customWidth="1"/>
    <col min="8467" max="8467" width="9.5546875" style="76" customWidth="1"/>
    <col min="8468" max="8704" width="8.88671875" style="76"/>
    <col min="8705" max="8705" width="8.44140625" style="76" customWidth="1"/>
    <col min="8706" max="8713" width="5.5546875" style="76" customWidth="1"/>
    <col min="8714" max="8714" width="5.44140625" style="76" customWidth="1"/>
    <col min="8715" max="8715" width="6.44140625" style="76" customWidth="1"/>
    <col min="8716" max="8716" width="2" style="76" customWidth="1"/>
    <col min="8717" max="8717" width="3.44140625" style="76" customWidth="1"/>
    <col min="8718" max="8718" width="2.77734375" style="76" customWidth="1"/>
    <col min="8719" max="8719" width="4.44140625" style="76" customWidth="1"/>
    <col min="8720" max="8720" width="8.44140625" style="76" customWidth="1"/>
    <col min="8721" max="8721" width="32.44140625" style="76" customWidth="1"/>
    <col min="8722" max="8722" width="7.5546875" style="76" customWidth="1"/>
    <col min="8723" max="8723" width="9.5546875" style="76" customWidth="1"/>
    <col min="8724" max="8960" width="8.88671875" style="76"/>
    <col min="8961" max="8961" width="8.44140625" style="76" customWidth="1"/>
    <col min="8962" max="8969" width="5.5546875" style="76" customWidth="1"/>
    <col min="8970" max="8970" width="5.44140625" style="76" customWidth="1"/>
    <col min="8971" max="8971" width="6.44140625" style="76" customWidth="1"/>
    <col min="8972" max="8972" width="2" style="76" customWidth="1"/>
    <col min="8973" max="8973" width="3.44140625" style="76" customWidth="1"/>
    <col min="8974" max="8974" width="2.77734375" style="76" customWidth="1"/>
    <col min="8975" max="8975" width="4.44140625" style="76" customWidth="1"/>
    <col min="8976" max="8976" width="8.44140625" style="76" customWidth="1"/>
    <col min="8977" max="8977" width="32.44140625" style="76" customWidth="1"/>
    <col min="8978" max="8978" width="7.5546875" style="76" customWidth="1"/>
    <col min="8979" max="8979" width="9.5546875" style="76" customWidth="1"/>
    <col min="8980" max="9216" width="8.88671875" style="76"/>
    <col min="9217" max="9217" width="8.44140625" style="76" customWidth="1"/>
    <col min="9218" max="9225" width="5.5546875" style="76" customWidth="1"/>
    <col min="9226" max="9226" width="5.44140625" style="76" customWidth="1"/>
    <col min="9227" max="9227" width="6.44140625" style="76" customWidth="1"/>
    <col min="9228" max="9228" width="2" style="76" customWidth="1"/>
    <col min="9229" max="9229" width="3.44140625" style="76" customWidth="1"/>
    <col min="9230" max="9230" width="2.77734375" style="76" customWidth="1"/>
    <col min="9231" max="9231" width="4.44140625" style="76" customWidth="1"/>
    <col min="9232" max="9232" width="8.44140625" style="76" customWidth="1"/>
    <col min="9233" max="9233" width="32.44140625" style="76" customWidth="1"/>
    <col min="9234" max="9234" width="7.5546875" style="76" customWidth="1"/>
    <col min="9235" max="9235" width="9.5546875" style="76" customWidth="1"/>
    <col min="9236" max="9472" width="8.88671875" style="76"/>
    <col min="9473" max="9473" width="8.44140625" style="76" customWidth="1"/>
    <col min="9474" max="9481" width="5.5546875" style="76" customWidth="1"/>
    <col min="9482" max="9482" width="5.44140625" style="76" customWidth="1"/>
    <col min="9483" max="9483" width="6.44140625" style="76" customWidth="1"/>
    <col min="9484" max="9484" width="2" style="76" customWidth="1"/>
    <col min="9485" max="9485" width="3.44140625" style="76" customWidth="1"/>
    <col min="9486" max="9486" width="2.77734375" style="76" customWidth="1"/>
    <col min="9487" max="9487" width="4.44140625" style="76" customWidth="1"/>
    <col min="9488" max="9488" width="8.44140625" style="76" customWidth="1"/>
    <col min="9489" max="9489" width="32.44140625" style="76" customWidth="1"/>
    <col min="9490" max="9490" width="7.5546875" style="76" customWidth="1"/>
    <col min="9491" max="9491" width="9.5546875" style="76" customWidth="1"/>
    <col min="9492" max="9728" width="8.88671875" style="76"/>
    <col min="9729" max="9729" width="8.44140625" style="76" customWidth="1"/>
    <col min="9730" max="9737" width="5.5546875" style="76" customWidth="1"/>
    <col min="9738" max="9738" width="5.44140625" style="76" customWidth="1"/>
    <col min="9739" max="9739" width="6.44140625" style="76" customWidth="1"/>
    <col min="9740" max="9740" width="2" style="76" customWidth="1"/>
    <col min="9741" max="9741" width="3.44140625" style="76" customWidth="1"/>
    <col min="9742" max="9742" width="2.77734375" style="76" customWidth="1"/>
    <col min="9743" max="9743" width="4.44140625" style="76" customWidth="1"/>
    <col min="9744" max="9744" width="8.44140625" style="76" customWidth="1"/>
    <col min="9745" max="9745" width="32.44140625" style="76" customWidth="1"/>
    <col min="9746" max="9746" width="7.5546875" style="76" customWidth="1"/>
    <col min="9747" max="9747" width="9.5546875" style="76" customWidth="1"/>
    <col min="9748" max="9984" width="8.88671875" style="76"/>
    <col min="9985" max="9985" width="8.44140625" style="76" customWidth="1"/>
    <col min="9986" max="9993" width="5.5546875" style="76" customWidth="1"/>
    <col min="9994" max="9994" width="5.44140625" style="76" customWidth="1"/>
    <col min="9995" max="9995" width="6.44140625" style="76" customWidth="1"/>
    <col min="9996" max="9996" width="2" style="76" customWidth="1"/>
    <col min="9997" max="9997" width="3.44140625" style="76" customWidth="1"/>
    <col min="9998" max="9998" width="2.77734375" style="76" customWidth="1"/>
    <col min="9999" max="9999" width="4.44140625" style="76" customWidth="1"/>
    <col min="10000" max="10000" width="8.44140625" style="76" customWidth="1"/>
    <col min="10001" max="10001" width="32.44140625" style="76" customWidth="1"/>
    <col min="10002" max="10002" width="7.5546875" style="76" customWidth="1"/>
    <col min="10003" max="10003" width="9.5546875" style="76" customWidth="1"/>
    <col min="10004" max="10240" width="8.88671875" style="76"/>
    <col min="10241" max="10241" width="8.44140625" style="76" customWidth="1"/>
    <col min="10242" max="10249" width="5.5546875" style="76" customWidth="1"/>
    <col min="10250" max="10250" width="5.44140625" style="76" customWidth="1"/>
    <col min="10251" max="10251" width="6.44140625" style="76" customWidth="1"/>
    <col min="10252" max="10252" width="2" style="76" customWidth="1"/>
    <col min="10253" max="10253" width="3.44140625" style="76" customWidth="1"/>
    <col min="10254" max="10254" width="2.77734375" style="76" customWidth="1"/>
    <col min="10255" max="10255" width="4.44140625" style="76" customWidth="1"/>
    <col min="10256" max="10256" width="8.44140625" style="76" customWidth="1"/>
    <col min="10257" max="10257" width="32.44140625" style="76" customWidth="1"/>
    <col min="10258" max="10258" width="7.5546875" style="76" customWidth="1"/>
    <col min="10259" max="10259" width="9.5546875" style="76" customWidth="1"/>
    <col min="10260" max="10496" width="8.88671875" style="76"/>
    <col min="10497" max="10497" width="8.44140625" style="76" customWidth="1"/>
    <col min="10498" max="10505" width="5.5546875" style="76" customWidth="1"/>
    <col min="10506" max="10506" width="5.44140625" style="76" customWidth="1"/>
    <col min="10507" max="10507" width="6.44140625" style="76" customWidth="1"/>
    <col min="10508" max="10508" width="2" style="76" customWidth="1"/>
    <col min="10509" max="10509" width="3.44140625" style="76" customWidth="1"/>
    <col min="10510" max="10510" width="2.77734375" style="76" customWidth="1"/>
    <col min="10511" max="10511" width="4.44140625" style="76" customWidth="1"/>
    <col min="10512" max="10512" width="8.44140625" style="76" customWidth="1"/>
    <col min="10513" max="10513" width="32.44140625" style="76" customWidth="1"/>
    <col min="10514" max="10514" width="7.5546875" style="76" customWidth="1"/>
    <col min="10515" max="10515" width="9.5546875" style="76" customWidth="1"/>
    <col min="10516" max="10752" width="8.88671875" style="76"/>
    <col min="10753" max="10753" width="8.44140625" style="76" customWidth="1"/>
    <col min="10754" max="10761" width="5.5546875" style="76" customWidth="1"/>
    <col min="10762" max="10762" width="5.44140625" style="76" customWidth="1"/>
    <col min="10763" max="10763" width="6.44140625" style="76" customWidth="1"/>
    <col min="10764" max="10764" width="2" style="76" customWidth="1"/>
    <col min="10765" max="10765" width="3.44140625" style="76" customWidth="1"/>
    <col min="10766" max="10766" width="2.77734375" style="76" customWidth="1"/>
    <col min="10767" max="10767" width="4.44140625" style="76" customWidth="1"/>
    <col min="10768" max="10768" width="8.44140625" style="76" customWidth="1"/>
    <col min="10769" max="10769" width="32.44140625" style="76" customWidth="1"/>
    <col min="10770" max="10770" width="7.5546875" style="76" customWidth="1"/>
    <col min="10771" max="10771" width="9.5546875" style="76" customWidth="1"/>
    <col min="10772" max="11008" width="8.88671875" style="76"/>
    <col min="11009" max="11009" width="8.44140625" style="76" customWidth="1"/>
    <col min="11010" max="11017" width="5.5546875" style="76" customWidth="1"/>
    <col min="11018" max="11018" width="5.44140625" style="76" customWidth="1"/>
    <col min="11019" max="11019" width="6.44140625" style="76" customWidth="1"/>
    <col min="11020" max="11020" width="2" style="76" customWidth="1"/>
    <col min="11021" max="11021" width="3.44140625" style="76" customWidth="1"/>
    <col min="11022" max="11022" width="2.77734375" style="76" customWidth="1"/>
    <col min="11023" max="11023" width="4.44140625" style="76" customWidth="1"/>
    <col min="11024" max="11024" width="8.44140625" style="76" customWidth="1"/>
    <col min="11025" max="11025" width="32.44140625" style="76" customWidth="1"/>
    <col min="11026" max="11026" width="7.5546875" style="76" customWidth="1"/>
    <col min="11027" max="11027" width="9.5546875" style="76" customWidth="1"/>
    <col min="11028" max="11264" width="8.88671875" style="76"/>
    <col min="11265" max="11265" width="8.44140625" style="76" customWidth="1"/>
    <col min="11266" max="11273" width="5.5546875" style="76" customWidth="1"/>
    <col min="11274" max="11274" width="5.44140625" style="76" customWidth="1"/>
    <col min="11275" max="11275" width="6.44140625" style="76" customWidth="1"/>
    <col min="11276" max="11276" width="2" style="76" customWidth="1"/>
    <col min="11277" max="11277" width="3.44140625" style="76" customWidth="1"/>
    <col min="11278" max="11278" width="2.77734375" style="76" customWidth="1"/>
    <col min="11279" max="11279" width="4.44140625" style="76" customWidth="1"/>
    <col min="11280" max="11280" width="8.44140625" style="76" customWidth="1"/>
    <col min="11281" max="11281" width="32.44140625" style="76" customWidth="1"/>
    <col min="11282" max="11282" width="7.5546875" style="76" customWidth="1"/>
    <col min="11283" max="11283" width="9.5546875" style="76" customWidth="1"/>
    <col min="11284" max="11520" width="8.88671875" style="76"/>
    <col min="11521" max="11521" width="8.44140625" style="76" customWidth="1"/>
    <col min="11522" max="11529" width="5.5546875" style="76" customWidth="1"/>
    <col min="11530" max="11530" width="5.44140625" style="76" customWidth="1"/>
    <col min="11531" max="11531" width="6.44140625" style="76" customWidth="1"/>
    <col min="11532" max="11532" width="2" style="76" customWidth="1"/>
    <col min="11533" max="11533" width="3.44140625" style="76" customWidth="1"/>
    <col min="11534" max="11534" width="2.77734375" style="76" customWidth="1"/>
    <col min="11535" max="11535" width="4.44140625" style="76" customWidth="1"/>
    <col min="11536" max="11536" width="8.44140625" style="76" customWidth="1"/>
    <col min="11537" max="11537" width="32.44140625" style="76" customWidth="1"/>
    <col min="11538" max="11538" width="7.5546875" style="76" customWidth="1"/>
    <col min="11539" max="11539" width="9.5546875" style="76" customWidth="1"/>
    <col min="11540" max="11776" width="8.88671875" style="76"/>
    <col min="11777" max="11777" width="8.44140625" style="76" customWidth="1"/>
    <col min="11778" max="11785" width="5.5546875" style="76" customWidth="1"/>
    <col min="11786" max="11786" width="5.44140625" style="76" customWidth="1"/>
    <col min="11787" max="11787" width="6.44140625" style="76" customWidth="1"/>
    <col min="11788" max="11788" width="2" style="76" customWidth="1"/>
    <col min="11789" max="11789" width="3.44140625" style="76" customWidth="1"/>
    <col min="11790" max="11790" width="2.77734375" style="76" customWidth="1"/>
    <col min="11791" max="11791" width="4.44140625" style="76" customWidth="1"/>
    <col min="11792" max="11792" width="8.44140625" style="76" customWidth="1"/>
    <col min="11793" max="11793" width="32.44140625" style="76" customWidth="1"/>
    <col min="11794" max="11794" width="7.5546875" style="76" customWidth="1"/>
    <col min="11795" max="11795" width="9.5546875" style="76" customWidth="1"/>
    <col min="11796" max="12032" width="8.88671875" style="76"/>
    <col min="12033" max="12033" width="8.44140625" style="76" customWidth="1"/>
    <col min="12034" max="12041" width="5.5546875" style="76" customWidth="1"/>
    <col min="12042" max="12042" width="5.44140625" style="76" customWidth="1"/>
    <col min="12043" max="12043" width="6.44140625" style="76" customWidth="1"/>
    <col min="12044" max="12044" width="2" style="76" customWidth="1"/>
    <col min="12045" max="12045" width="3.44140625" style="76" customWidth="1"/>
    <col min="12046" max="12046" width="2.77734375" style="76" customWidth="1"/>
    <col min="12047" max="12047" width="4.44140625" style="76" customWidth="1"/>
    <col min="12048" max="12048" width="8.44140625" style="76" customWidth="1"/>
    <col min="12049" max="12049" width="32.44140625" style="76" customWidth="1"/>
    <col min="12050" max="12050" width="7.5546875" style="76" customWidth="1"/>
    <col min="12051" max="12051" width="9.5546875" style="76" customWidth="1"/>
    <col min="12052" max="12288" width="8.88671875" style="76"/>
    <col min="12289" max="12289" width="8.44140625" style="76" customWidth="1"/>
    <col min="12290" max="12297" width="5.5546875" style="76" customWidth="1"/>
    <col min="12298" max="12298" width="5.44140625" style="76" customWidth="1"/>
    <col min="12299" max="12299" width="6.44140625" style="76" customWidth="1"/>
    <col min="12300" max="12300" width="2" style="76" customWidth="1"/>
    <col min="12301" max="12301" width="3.44140625" style="76" customWidth="1"/>
    <col min="12302" max="12302" width="2.77734375" style="76" customWidth="1"/>
    <col min="12303" max="12303" width="4.44140625" style="76" customWidth="1"/>
    <col min="12304" max="12304" width="8.44140625" style="76" customWidth="1"/>
    <col min="12305" max="12305" width="32.44140625" style="76" customWidth="1"/>
    <col min="12306" max="12306" width="7.5546875" style="76" customWidth="1"/>
    <col min="12307" max="12307" width="9.5546875" style="76" customWidth="1"/>
    <col min="12308" max="12544" width="8.88671875" style="76"/>
    <col min="12545" max="12545" width="8.44140625" style="76" customWidth="1"/>
    <col min="12546" max="12553" width="5.5546875" style="76" customWidth="1"/>
    <col min="12554" max="12554" width="5.44140625" style="76" customWidth="1"/>
    <col min="12555" max="12555" width="6.44140625" style="76" customWidth="1"/>
    <col min="12556" max="12556" width="2" style="76" customWidth="1"/>
    <col min="12557" max="12557" width="3.44140625" style="76" customWidth="1"/>
    <col min="12558" max="12558" width="2.77734375" style="76" customWidth="1"/>
    <col min="12559" max="12559" width="4.44140625" style="76" customWidth="1"/>
    <col min="12560" max="12560" width="8.44140625" style="76" customWidth="1"/>
    <col min="12561" max="12561" width="32.44140625" style="76" customWidth="1"/>
    <col min="12562" max="12562" width="7.5546875" style="76" customWidth="1"/>
    <col min="12563" max="12563" width="9.5546875" style="76" customWidth="1"/>
    <col min="12564" max="12800" width="8.88671875" style="76"/>
    <col min="12801" max="12801" width="8.44140625" style="76" customWidth="1"/>
    <col min="12802" max="12809" width="5.5546875" style="76" customWidth="1"/>
    <col min="12810" max="12810" width="5.44140625" style="76" customWidth="1"/>
    <col min="12811" max="12811" width="6.44140625" style="76" customWidth="1"/>
    <col min="12812" max="12812" width="2" style="76" customWidth="1"/>
    <col min="12813" max="12813" width="3.44140625" style="76" customWidth="1"/>
    <col min="12814" max="12814" width="2.77734375" style="76" customWidth="1"/>
    <col min="12815" max="12815" width="4.44140625" style="76" customWidth="1"/>
    <col min="12816" max="12816" width="8.44140625" style="76" customWidth="1"/>
    <col min="12817" max="12817" width="32.44140625" style="76" customWidth="1"/>
    <col min="12818" max="12818" width="7.5546875" style="76" customWidth="1"/>
    <col min="12819" max="12819" width="9.5546875" style="76" customWidth="1"/>
    <col min="12820" max="13056" width="8.88671875" style="76"/>
    <col min="13057" max="13057" width="8.44140625" style="76" customWidth="1"/>
    <col min="13058" max="13065" width="5.5546875" style="76" customWidth="1"/>
    <col min="13066" max="13066" width="5.44140625" style="76" customWidth="1"/>
    <col min="13067" max="13067" width="6.44140625" style="76" customWidth="1"/>
    <col min="13068" max="13068" width="2" style="76" customWidth="1"/>
    <col min="13069" max="13069" width="3.44140625" style="76" customWidth="1"/>
    <col min="13070" max="13070" width="2.77734375" style="76" customWidth="1"/>
    <col min="13071" max="13071" width="4.44140625" style="76" customWidth="1"/>
    <col min="13072" max="13072" width="8.44140625" style="76" customWidth="1"/>
    <col min="13073" max="13073" width="32.44140625" style="76" customWidth="1"/>
    <col min="13074" max="13074" width="7.5546875" style="76" customWidth="1"/>
    <col min="13075" max="13075" width="9.5546875" style="76" customWidth="1"/>
    <col min="13076" max="13312" width="8.88671875" style="76"/>
    <col min="13313" max="13313" width="8.44140625" style="76" customWidth="1"/>
    <col min="13314" max="13321" width="5.5546875" style="76" customWidth="1"/>
    <col min="13322" max="13322" width="5.44140625" style="76" customWidth="1"/>
    <col min="13323" max="13323" width="6.44140625" style="76" customWidth="1"/>
    <col min="13324" max="13324" width="2" style="76" customWidth="1"/>
    <col min="13325" max="13325" width="3.44140625" style="76" customWidth="1"/>
    <col min="13326" max="13326" width="2.77734375" style="76" customWidth="1"/>
    <col min="13327" max="13327" width="4.44140625" style="76" customWidth="1"/>
    <col min="13328" max="13328" width="8.44140625" style="76" customWidth="1"/>
    <col min="13329" max="13329" width="32.44140625" style="76" customWidth="1"/>
    <col min="13330" max="13330" width="7.5546875" style="76" customWidth="1"/>
    <col min="13331" max="13331" width="9.5546875" style="76" customWidth="1"/>
    <col min="13332" max="13568" width="8.88671875" style="76"/>
    <col min="13569" max="13569" width="8.44140625" style="76" customWidth="1"/>
    <col min="13570" max="13577" width="5.5546875" style="76" customWidth="1"/>
    <col min="13578" max="13578" width="5.44140625" style="76" customWidth="1"/>
    <col min="13579" max="13579" width="6.44140625" style="76" customWidth="1"/>
    <col min="13580" max="13580" width="2" style="76" customWidth="1"/>
    <col min="13581" max="13581" width="3.44140625" style="76" customWidth="1"/>
    <col min="13582" max="13582" width="2.77734375" style="76" customWidth="1"/>
    <col min="13583" max="13583" width="4.44140625" style="76" customWidth="1"/>
    <col min="13584" max="13584" width="8.44140625" style="76" customWidth="1"/>
    <col min="13585" max="13585" width="32.44140625" style="76" customWidth="1"/>
    <col min="13586" max="13586" width="7.5546875" style="76" customWidth="1"/>
    <col min="13587" max="13587" width="9.5546875" style="76" customWidth="1"/>
    <col min="13588" max="13824" width="8.88671875" style="76"/>
    <col min="13825" max="13825" width="8.44140625" style="76" customWidth="1"/>
    <col min="13826" max="13833" width="5.5546875" style="76" customWidth="1"/>
    <col min="13834" max="13834" width="5.44140625" style="76" customWidth="1"/>
    <col min="13835" max="13835" width="6.44140625" style="76" customWidth="1"/>
    <col min="13836" max="13836" width="2" style="76" customWidth="1"/>
    <col min="13837" max="13837" width="3.44140625" style="76" customWidth="1"/>
    <col min="13838" max="13838" width="2.77734375" style="76" customWidth="1"/>
    <col min="13839" max="13839" width="4.44140625" style="76" customWidth="1"/>
    <col min="13840" max="13840" width="8.44140625" style="76" customWidth="1"/>
    <col min="13841" max="13841" width="32.44140625" style="76" customWidth="1"/>
    <col min="13842" max="13842" width="7.5546875" style="76" customWidth="1"/>
    <col min="13843" max="13843" width="9.5546875" style="76" customWidth="1"/>
    <col min="13844" max="14080" width="8.88671875" style="76"/>
    <col min="14081" max="14081" width="8.44140625" style="76" customWidth="1"/>
    <col min="14082" max="14089" width="5.5546875" style="76" customWidth="1"/>
    <col min="14090" max="14090" width="5.44140625" style="76" customWidth="1"/>
    <col min="14091" max="14091" width="6.44140625" style="76" customWidth="1"/>
    <col min="14092" max="14092" width="2" style="76" customWidth="1"/>
    <col min="14093" max="14093" width="3.44140625" style="76" customWidth="1"/>
    <col min="14094" max="14094" width="2.77734375" style="76" customWidth="1"/>
    <col min="14095" max="14095" width="4.44140625" style="76" customWidth="1"/>
    <col min="14096" max="14096" width="8.44140625" style="76" customWidth="1"/>
    <col min="14097" max="14097" width="32.44140625" style="76" customWidth="1"/>
    <col min="14098" max="14098" width="7.5546875" style="76" customWidth="1"/>
    <col min="14099" max="14099" width="9.5546875" style="76" customWidth="1"/>
    <col min="14100" max="14336" width="8.88671875" style="76"/>
    <col min="14337" max="14337" width="8.44140625" style="76" customWidth="1"/>
    <col min="14338" max="14345" width="5.5546875" style="76" customWidth="1"/>
    <col min="14346" max="14346" width="5.44140625" style="76" customWidth="1"/>
    <col min="14347" max="14347" width="6.44140625" style="76" customWidth="1"/>
    <col min="14348" max="14348" width="2" style="76" customWidth="1"/>
    <col min="14349" max="14349" width="3.44140625" style="76" customWidth="1"/>
    <col min="14350" max="14350" width="2.77734375" style="76" customWidth="1"/>
    <col min="14351" max="14351" width="4.44140625" style="76" customWidth="1"/>
    <col min="14352" max="14352" width="8.44140625" style="76" customWidth="1"/>
    <col min="14353" max="14353" width="32.44140625" style="76" customWidth="1"/>
    <col min="14354" max="14354" width="7.5546875" style="76" customWidth="1"/>
    <col min="14355" max="14355" width="9.5546875" style="76" customWidth="1"/>
    <col min="14356" max="14592" width="8.88671875" style="76"/>
    <col min="14593" max="14593" width="8.44140625" style="76" customWidth="1"/>
    <col min="14594" max="14601" width="5.5546875" style="76" customWidth="1"/>
    <col min="14602" max="14602" width="5.44140625" style="76" customWidth="1"/>
    <col min="14603" max="14603" width="6.44140625" style="76" customWidth="1"/>
    <col min="14604" max="14604" width="2" style="76" customWidth="1"/>
    <col min="14605" max="14605" width="3.44140625" style="76" customWidth="1"/>
    <col min="14606" max="14606" width="2.77734375" style="76" customWidth="1"/>
    <col min="14607" max="14607" width="4.44140625" style="76" customWidth="1"/>
    <col min="14608" max="14608" width="8.44140625" style="76" customWidth="1"/>
    <col min="14609" max="14609" width="32.44140625" style="76" customWidth="1"/>
    <col min="14610" max="14610" width="7.5546875" style="76" customWidth="1"/>
    <col min="14611" max="14611" width="9.5546875" style="76" customWidth="1"/>
    <col min="14612" max="14848" width="8.88671875" style="76"/>
    <col min="14849" max="14849" width="8.44140625" style="76" customWidth="1"/>
    <col min="14850" max="14857" width="5.5546875" style="76" customWidth="1"/>
    <col min="14858" max="14858" width="5.44140625" style="76" customWidth="1"/>
    <col min="14859" max="14859" width="6.44140625" style="76" customWidth="1"/>
    <col min="14860" max="14860" width="2" style="76" customWidth="1"/>
    <col min="14861" max="14861" width="3.44140625" style="76" customWidth="1"/>
    <col min="14862" max="14862" width="2.77734375" style="76" customWidth="1"/>
    <col min="14863" max="14863" width="4.44140625" style="76" customWidth="1"/>
    <col min="14864" max="14864" width="8.44140625" style="76" customWidth="1"/>
    <col min="14865" max="14865" width="32.44140625" style="76" customWidth="1"/>
    <col min="14866" max="14866" width="7.5546875" style="76" customWidth="1"/>
    <col min="14867" max="14867" width="9.5546875" style="76" customWidth="1"/>
    <col min="14868" max="15104" width="8.88671875" style="76"/>
    <col min="15105" max="15105" width="8.44140625" style="76" customWidth="1"/>
    <col min="15106" max="15113" width="5.5546875" style="76" customWidth="1"/>
    <col min="15114" max="15114" width="5.44140625" style="76" customWidth="1"/>
    <col min="15115" max="15115" width="6.44140625" style="76" customWidth="1"/>
    <col min="15116" max="15116" width="2" style="76" customWidth="1"/>
    <col min="15117" max="15117" width="3.44140625" style="76" customWidth="1"/>
    <col min="15118" max="15118" width="2.77734375" style="76" customWidth="1"/>
    <col min="15119" max="15119" width="4.44140625" style="76" customWidth="1"/>
    <col min="15120" max="15120" width="8.44140625" style="76" customWidth="1"/>
    <col min="15121" max="15121" width="32.44140625" style="76" customWidth="1"/>
    <col min="15122" max="15122" width="7.5546875" style="76" customWidth="1"/>
    <col min="15123" max="15123" width="9.5546875" style="76" customWidth="1"/>
    <col min="15124" max="15360" width="8.88671875" style="76"/>
    <col min="15361" max="15361" width="8.44140625" style="76" customWidth="1"/>
    <col min="15362" max="15369" width="5.5546875" style="76" customWidth="1"/>
    <col min="15370" max="15370" width="5.44140625" style="76" customWidth="1"/>
    <col min="15371" max="15371" width="6.44140625" style="76" customWidth="1"/>
    <col min="15372" max="15372" width="2" style="76" customWidth="1"/>
    <col min="15373" max="15373" width="3.44140625" style="76" customWidth="1"/>
    <col min="15374" max="15374" width="2.77734375" style="76" customWidth="1"/>
    <col min="15375" max="15375" width="4.44140625" style="76" customWidth="1"/>
    <col min="15376" max="15376" width="8.44140625" style="76" customWidth="1"/>
    <col min="15377" max="15377" width="32.44140625" style="76" customWidth="1"/>
    <col min="15378" max="15378" width="7.5546875" style="76" customWidth="1"/>
    <col min="15379" max="15379" width="9.5546875" style="76" customWidth="1"/>
    <col min="15380" max="15616" width="8.88671875" style="76"/>
    <col min="15617" max="15617" width="8.44140625" style="76" customWidth="1"/>
    <col min="15618" max="15625" width="5.5546875" style="76" customWidth="1"/>
    <col min="15626" max="15626" width="5.44140625" style="76" customWidth="1"/>
    <col min="15627" max="15627" width="6.44140625" style="76" customWidth="1"/>
    <col min="15628" max="15628" width="2" style="76" customWidth="1"/>
    <col min="15629" max="15629" width="3.44140625" style="76" customWidth="1"/>
    <col min="15630" max="15630" width="2.77734375" style="76" customWidth="1"/>
    <col min="15631" max="15631" width="4.44140625" style="76" customWidth="1"/>
    <col min="15632" max="15632" width="8.44140625" style="76" customWidth="1"/>
    <col min="15633" max="15633" width="32.44140625" style="76" customWidth="1"/>
    <col min="15634" max="15634" width="7.5546875" style="76" customWidth="1"/>
    <col min="15635" max="15635" width="9.5546875" style="76" customWidth="1"/>
    <col min="15636" max="15872" width="8.88671875" style="76"/>
    <col min="15873" max="15873" width="8.44140625" style="76" customWidth="1"/>
    <col min="15874" max="15881" width="5.5546875" style="76" customWidth="1"/>
    <col min="15882" max="15882" width="5.44140625" style="76" customWidth="1"/>
    <col min="15883" max="15883" width="6.44140625" style="76" customWidth="1"/>
    <col min="15884" max="15884" width="2" style="76" customWidth="1"/>
    <col min="15885" max="15885" width="3.44140625" style="76" customWidth="1"/>
    <col min="15886" max="15886" width="2.77734375" style="76" customWidth="1"/>
    <col min="15887" max="15887" width="4.44140625" style="76" customWidth="1"/>
    <col min="15888" max="15888" width="8.44140625" style="76" customWidth="1"/>
    <col min="15889" max="15889" width="32.44140625" style="76" customWidth="1"/>
    <col min="15890" max="15890" width="7.5546875" style="76" customWidth="1"/>
    <col min="15891" max="15891" width="9.5546875" style="76" customWidth="1"/>
    <col min="15892" max="16128" width="8.88671875" style="76"/>
    <col min="16129" max="16129" width="8.44140625" style="76" customWidth="1"/>
    <col min="16130" max="16137" width="5.5546875" style="76" customWidth="1"/>
    <col min="16138" max="16138" width="5.44140625" style="76" customWidth="1"/>
    <col min="16139" max="16139" width="6.44140625" style="76" customWidth="1"/>
    <col min="16140" max="16140" width="2" style="76" customWidth="1"/>
    <col min="16141" max="16141" width="3.44140625" style="76" customWidth="1"/>
    <col min="16142" max="16142" width="2.77734375" style="76" customWidth="1"/>
    <col min="16143" max="16143" width="4.44140625" style="76" customWidth="1"/>
    <col min="16144" max="16144" width="8.44140625" style="76" customWidth="1"/>
    <col min="16145" max="16145" width="32.44140625" style="76" customWidth="1"/>
    <col min="16146" max="16146" width="7.5546875" style="76" customWidth="1"/>
    <col min="16147" max="16147" width="9.5546875" style="76" customWidth="1"/>
    <col min="16148" max="16384" width="8.88671875" style="76"/>
  </cols>
  <sheetData>
    <row r="1" spans="1:19" ht="18" customHeight="1" thickBot="1" x14ac:dyDescent="0.35">
      <c r="A1" s="73" t="s">
        <v>52</v>
      </c>
      <c r="B1" s="234">
        <v>45359</v>
      </c>
      <c r="C1" s="234"/>
      <c r="D1" s="234"/>
      <c r="E1" s="235" t="str">
        <f>"Format dd-mm-åååå"</f>
        <v>Format dd-mm-åååå</v>
      </c>
      <c r="F1" s="235"/>
      <c r="G1" s="235"/>
      <c r="H1" s="235"/>
      <c r="I1" s="235"/>
      <c r="J1" s="74"/>
      <c r="K1" s="75"/>
      <c r="P1" s="78" t="s">
        <v>52</v>
      </c>
      <c r="Q1" s="236">
        <f>B1</f>
        <v>45359</v>
      </c>
      <c r="R1" s="236"/>
      <c r="S1" s="79"/>
    </row>
    <row r="2" spans="1:19" ht="16.8" customHeight="1" thickBot="1" x14ac:dyDescent="0.35">
      <c r="A2" s="80" t="s">
        <v>65</v>
      </c>
      <c r="B2" s="81" t="s">
        <v>0</v>
      </c>
      <c r="C2" s="82" t="s">
        <v>1</v>
      </c>
      <c r="D2" s="82" t="s">
        <v>2</v>
      </c>
      <c r="E2" s="82" t="s">
        <v>3</v>
      </c>
      <c r="F2" s="82" t="s">
        <v>4</v>
      </c>
      <c r="G2" s="82" t="s">
        <v>5</v>
      </c>
      <c r="H2" s="82" t="s">
        <v>6</v>
      </c>
      <c r="I2" s="83" t="s">
        <v>7</v>
      </c>
      <c r="J2" s="84" t="s">
        <v>53</v>
      </c>
      <c r="K2" s="85" t="s">
        <v>8</v>
      </c>
      <c r="M2" s="237" t="s">
        <v>14</v>
      </c>
      <c r="N2" s="237"/>
      <c r="P2" s="78" t="s">
        <v>40</v>
      </c>
      <c r="Q2" s="86" t="s">
        <v>51</v>
      </c>
      <c r="R2" s="86" t="s">
        <v>49</v>
      </c>
      <c r="S2" s="79" t="s">
        <v>50</v>
      </c>
    </row>
    <row r="3" spans="1:19" x14ac:dyDescent="0.3">
      <c r="A3" s="87" t="s">
        <v>9</v>
      </c>
      <c r="B3" s="173">
        <f t="shared" ref="B3:B5" si="0">6-I3</f>
        <v>1</v>
      </c>
      <c r="C3" s="174">
        <v>3</v>
      </c>
      <c r="D3" s="174">
        <v>3</v>
      </c>
      <c r="E3" s="175">
        <f t="shared" ref="E3:E5" si="1">6-C3</f>
        <v>3</v>
      </c>
      <c r="F3" s="174">
        <v>1</v>
      </c>
      <c r="G3" s="175">
        <f t="shared" ref="G3:G5" si="2">6-F3</f>
        <v>5</v>
      </c>
      <c r="H3" s="175">
        <f t="shared" ref="H3:H5" si="3">6-D3</f>
        <v>3</v>
      </c>
      <c r="I3" s="176">
        <v>5</v>
      </c>
      <c r="J3" s="88">
        <f t="shared" ref="J3:J6" si="4">C3+D3+F3+I3</f>
        <v>12</v>
      </c>
      <c r="K3" s="89">
        <f t="shared" ref="K3:K5" si="5">SUM(B3:I3)</f>
        <v>24</v>
      </c>
      <c r="M3" s="90">
        <v>2</v>
      </c>
      <c r="N3" s="91">
        <v>4</v>
      </c>
      <c r="P3" s="92"/>
      <c r="Q3" s="93"/>
      <c r="R3" s="94"/>
      <c r="S3" s="95"/>
    </row>
    <row r="4" spans="1:19" x14ac:dyDescent="0.3">
      <c r="A4" s="96" t="s">
        <v>10</v>
      </c>
      <c r="B4" s="173">
        <f t="shared" si="0"/>
        <v>3</v>
      </c>
      <c r="C4" s="177">
        <v>3</v>
      </c>
      <c r="D4" s="177">
        <v>5</v>
      </c>
      <c r="E4" s="175">
        <f t="shared" si="1"/>
        <v>3</v>
      </c>
      <c r="F4" s="177">
        <v>1</v>
      </c>
      <c r="G4" s="175">
        <f t="shared" si="2"/>
        <v>5</v>
      </c>
      <c r="H4" s="175">
        <f t="shared" si="3"/>
        <v>1</v>
      </c>
      <c r="I4" s="178">
        <v>3</v>
      </c>
      <c r="J4" s="97">
        <f t="shared" si="4"/>
        <v>12</v>
      </c>
      <c r="K4" s="98">
        <f t="shared" si="5"/>
        <v>24</v>
      </c>
      <c r="M4" s="90">
        <v>3</v>
      </c>
      <c r="N4" s="91">
        <v>7</v>
      </c>
      <c r="P4" s="99" t="s">
        <v>41</v>
      </c>
      <c r="Q4" s="100" t="s">
        <v>76</v>
      </c>
      <c r="R4" s="101">
        <f>B31</f>
        <v>51</v>
      </c>
      <c r="S4" s="211" t="s">
        <v>93</v>
      </c>
    </row>
    <row r="5" spans="1:19" x14ac:dyDescent="0.3">
      <c r="A5" s="102" t="s">
        <v>11</v>
      </c>
      <c r="B5" s="173">
        <f t="shared" si="0"/>
        <v>2</v>
      </c>
      <c r="C5" s="179">
        <v>3</v>
      </c>
      <c r="D5" s="179">
        <v>1</v>
      </c>
      <c r="E5" s="175">
        <f t="shared" si="1"/>
        <v>3</v>
      </c>
      <c r="F5" s="179">
        <v>4</v>
      </c>
      <c r="G5" s="175">
        <f t="shared" si="2"/>
        <v>2</v>
      </c>
      <c r="H5" s="175">
        <f t="shared" si="3"/>
        <v>5</v>
      </c>
      <c r="I5" s="180">
        <v>4</v>
      </c>
      <c r="J5" s="103">
        <f t="shared" si="4"/>
        <v>12</v>
      </c>
      <c r="K5" s="104">
        <f t="shared" si="5"/>
        <v>24</v>
      </c>
      <c r="M5" s="90">
        <v>5</v>
      </c>
      <c r="N5" s="91">
        <v>6</v>
      </c>
      <c r="P5" s="105"/>
      <c r="Q5" s="106"/>
      <c r="R5" s="106"/>
      <c r="S5" s="107"/>
    </row>
    <row r="6" spans="1:19" x14ac:dyDescent="0.3">
      <c r="A6" s="108" t="s">
        <v>13</v>
      </c>
      <c r="B6" s="221">
        <f t="shared" ref="B6:I6" si="6">SUM(B3:B5)</f>
        <v>6</v>
      </c>
      <c r="C6" s="181">
        <f t="shared" si="6"/>
        <v>9</v>
      </c>
      <c r="D6" s="181">
        <f t="shared" si="6"/>
        <v>9</v>
      </c>
      <c r="E6" s="181">
        <f t="shared" si="6"/>
        <v>9</v>
      </c>
      <c r="F6" s="181">
        <f t="shared" si="6"/>
        <v>6</v>
      </c>
      <c r="G6" s="181">
        <f t="shared" si="6"/>
        <v>12</v>
      </c>
      <c r="H6" s="181">
        <f t="shared" si="6"/>
        <v>9</v>
      </c>
      <c r="I6" s="182">
        <f t="shared" si="6"/>
        <v>12</v>
      </c>
      <c r="J6" s="222">
        <f t="shared" si="4"/>
        <v>36</v>
      </c>
      <c r="K6" s="109">
        <f>SUM(B6:J6)</f>
        <v>108</v>
      </c>
      <c r="M6" s="110">
        <v>8</v>
      </c>
      <c r="N6" s="111">
        <v>1</v>
      </c>
      <c r="P6" s="112"/>
      <c r="Q6" s="93"/>
      <c r="R6" s="93"/>
      <c r="S6" s="95"/>
    </row>
    <row r="7" spans="1:19" s="114" customFormat="1" x14ac:dyDescent="0.3">
      <c r="A7" s="113" t="s">
        <v>15</v>
      </c>
      <c r="B7" s="183">
        <f t="shared" ref="B7:B9" si="7">6-E7</f>
        <v>1</v>
      </c>
      <c r="C7" s="184">
        <f t="shared" ref="C7:C9" si="8">6-I7</f>
        <v>3</v>
      </c>
      <c r="D7" s="185">
        <v>3</v>
      </c>
      <c r="E7" s="185">
        <v>5</v>
      </c>
      <c r="F7" s="186">
        <f t="shared" ref="F7:F9" si="9">6-D7</f>
        <v>3</v>
      </c>
      <c r="G7" s="185">
        <v>1</v>
      </c>
      <c r="H7" s="184">
        <f t="shared" ref="H7:H9" si="10">6-G7</f>
        <v>5</v>
      </c>
      <c r="I7" s="187">
        <v>3</v>
      </c>
      <c r="J7" s="88">
        <f t="shared" ref="J7:J10" si="11">D7+E7+G7+I7</f>
        <v>12</v>
      </c>
      <c r="K7" s="89">
        <f t="shared" ref="K7:K31" si="12">SUM(B7:I7)</f>
        <v>24</v>
      </c>
      <c r="M7" s="90">
        <v>3</v>
      </c>
      <c r="N7" s="91">
        <v>5</v>
      </c>
      <c r="P7" s="99" t="s">
        <v>42</v>
      </c>
      <c r="Q7" s="100" t="s">
        <v>87</v>
      </c>
      <c r="R7" s="101">
        <f>C31</f>
        <v>63</v>
      </c>
      <c r="S7" s="211" t="s">
        <v>71</v>
      </c>
    </row>
    <row r="8" spans="1:19" s="114" customFormat="1" x14ac:dyDescent="0.3">
      <c r="A8" s="115" t="s">
        <v>16</v>
      </c>
      <c r="B8" s="173">
        <f t="shared" si="7"/>
        <v>3</v>
      </c>
      <c r="C8" s="188">
        <f t="shared" si="8"/>
        <v>3</v>
      </c>
      <c r="D8" s="177">
        <v>1</v>
      </c>
      <c r="E8" s="177">
        <v>3</v>
      </c>
      <c r="F8" s="189">
        <f t="shared" si="9"/>
        <v>5</v>
      </c>
      <c r="G8" s="177">
        <v>5</v>
      </c>
      <c r="H8" s="188">
        <f t="shared" si="10"/>
        <v>1</v>
      </c>
      <c r="I8" s="178">
        <v>3</v>
      </c>
      <c r="J8" s="97">
        <f t="shared" si="11"/>
        <v>12</v>
      </c>
      <c r="K8" s="98">
        <f t="shared" si="12"/>
        <v>24</v>
      </c>
      <c r="M8" s="90">
        <v>4</v>
      </c>
      <c r="N8" s="91">
        <v>1</v>
      </c>
      <c r="P8" s="112"/>
      <c r="Q8" s="94"/>
      <c r="R8" s="94"/>
      <c r="S8" s="116"/>
    </row>
    <row r="9" spans="1:19" s="114" customFormat="1" x14ac:dyDescent="0.3">
      <c r="A9" s="117" t="s">
        <v>17</v>
      </c>
      <c r="B9" s="173">
        <f t="shared" si="7"/>
        <v>3</v>
      </c>
      <c r="C9" s="188">
        <f t="shared" si="8"/>
        <v>3</v>
      </c>
      <c r="D9" s="179">
        <v>1</v>
      </c>
      <c r="E9" s="179">
        <v>3</v>
      </c>
      <c r="F9" s="189">
        <f t="shared" si="9"/>
        <v>5</v>
      </c>
      <c r="G9" s="179">
        <v>5</v>
      </c>
      <c r="H9" s="188">
        <f t="shared" si="10"/>
        <v>1</v>
      </c>
      <c r="I9" s="180">
        <v>3</v>
      </c>
      <c r="J9" s="103">
        <f t="shared" si="11"/>
        <v>12</v>
      </c>
      <c r="K9" s="104">
        <f t="shared" si="12"/>
        <v>24</v>
      </c>
      <c r="M9" s="90">
        <v>6</v>
      </c>
      <c r="N9" s="91">
        <v>7</v>
      </c>
      <c r="P9" s="118"/>
      <c r="Q9" s="119"/>
      <c r="R9" s="119"/>
      <c r="S9" s="120"/>
    </row>
    <row r="10" spans="1:19" s="114" customFormat="1" x14ac:dyDescent="0.3">
      <c r="A10" s="121" t="s">
        <v>18</v>
      </c>
      <c r="B10" s="204">
        <f t="shared" ref="B10:I10" si="13">SUM(B7:B9)</f>
        <v>7</v>
      </c>
      <c r="C10" s="199">
        <f t="shared" si="13"/>
        <v>9</v>
      </c>
      <c r="D10" s="190">
        <f t="shared" si="13"/>
        <v>5</v>
      </c>
      <c r="E10" s="190">
        <f t="shared" si="13"/>
        <v>11</v>
      </c>
      <c r="F10" s="191">
        <f t="shared" si="13"/>
        <v>13</v>
      </c>
      <c r="G10" s="190">
        <f t="shared" si="13"/>
        <v>11</v>
      </c>
      <c r="H10" s="199">
        <f t="shared" si="13"/>
        <v>7</v>
      </c>
      <c r="I10" s="191">
        <f t="shared" si="13"/>
        <v>9</v>
      </c>
      <c r="J10" s="222">
        <f t="shared" si="11"/>
        <v>36</v>
      </c>
      <c r="K10" s="109">
        <f t="shared" si="12"/>
        <v>72</v>
      </c>
      <c r="M10" s="110">
        <v>8</v>
      </c>
      <c r="N10" s="111">
        <v>2</v>
      </c>
      <c r="P10" s="99" t="s">
        <v>43</v>
      </c>
      <c r="Q10" s="100" t="s">
        <v>83</v>
      </c>
      <c r="R10" s="101">
        <f>D31</f>
        <v>66</v>
      </c>
      <c r="S10" s="211" t="s">
        <v>91</v>
      </c>
    </row>
    <row r="11" spans="1:19" s="114" customFormat="1" x14ac:dyDescent="0.3">
      <c r="A11" s="113" t="s">
        <v>19</v>
      </c>
      <c r="B11" s="173">
        <f t="shared" ref="B11:B13" si="14">6-H11</f>
        <v>2</v>
      </c>
      <c r="C11" s="192">
        <f t="shared" ref="C11:C13" si="15">6-F11</f>
        <v>3</v>
      </c>
      <c r="D11" s="188">
        <f t="shared" ref="D11:D13" si="16">6-I11</f>
        <v>2</v>
      </c>
      <c r="E11" s="185">
        <v>1</v>
      </c>
      <c r="F11" s="193">
        <v>3</v>
      </c>
      <c r="G11" s="175">
        <f t="shared" ref="G11:G13" si="17">6-E11</f>
        <v>5</v>
      </c>
      <c r="H11" s="194">
        <v>4</v>
      </c>
      <c r="I11" s="187">
        <v>4</v>
      </c>
      <c r="J11" s="88">
        <f t="shared" ref="J11:J14" si="18">E11+F11+H11+I11</f>
        <v>12</v>
      </c>
      <c r="K11" s="89">
        <f t="shared" si="12"/>
        <v>24</v>
      </c>
      <c r="M11" s="90">
        <v>4</v>
      </c>
      <c r="N11" s="91">
        <v>6</v>
      </c>
      <c r="P11" s="105"/>
      <c r="Q11" s="122"/>
      <c r="R11" s="122"/>
      <c r="S11" s="123"/>
    </row>
    <row r="12" spans="1:19" s="114" customFormat="1" x14ac:dyDescent="0.3">
      <c r="A12" s="115" t="s">
        <v>20</v>
      </c>
      <c r="B12" s="173">
        <f t="shared" si="14"/>
        <v>5</v>
      </c>
      <c r="C12" s="175">
        <f t="shared" si="15"/>
        <v>3</v>
      </c>
      <c r="D12" s="188">
        <f t="shared" si="16"/>
        <v>3</v>
      </c>
      <c r="E12" s="177">
        <v>5</v>
      </c>
      <c r="F12" s="195">
        <v>3</v>
      </c>
      <c r="G12" s="175">
        <f t="shared" si="17"/>
        <v>1</v>
      </c>
      <c r="H12" s="196">
        <v>1</v>
      </c>
      <c r="I12" s="178">
        <v>3</v>
      </c>
      <c r="J12" s="97">
        <f t="shared" si="18"/>
        <v>12</v>
      </c>
      <c r="K12" s="98">
        <f t="shared" si="12"/>
        <v>24</v>
      </c>
      <c r="M12" s="90">
        <v>5</v>
      </c>
      <c r="N12" s="91">
        <v>2</v>
      </c>
      <c r="P12" s="112"/>
      <c r="Q12" s="94"/>
      <c r="R12" s="94"/>
      <c r="S12" s="116"/>
    </row>
    <row r="13" spans="1:19" s="114" customFormat="1" x14ac:dyDescent="0.3">
      <c r="A13" s="117" t="s">
        <v>21</v>
      </c>
      <c r="B13" s="173">
        <f t="shared" si="14"/>
        <v>5</v>
      </c>
      <c r="C13" s="175">
        <f t="shared" si="15"/>
        <v>3</v>
      </c>
      <c r="D13" s="188">
        <f t="shared" si="16"/>
        <v>1</v>
      </c>
      <c r="E13" s="179">
        <v>3</v>
      </c>
      <c r="F13" s="197">
        <v>3</v>
      </c>
      <c r="G13" s="175">
        <f t="shared" si="17"/>
        <v>3</v>
      </c>
      <c r="H13" s="198">
        <v>1</v>
      </c>
      <c r="I13" s="180">
        <v>5</v>
      </c>
      <c r="J13" s="103">
        <f t="shared" si="18"/>
        <v>12</v>
      </c>
      <c r="K13" s="104">
        <f t="shared" si="12"/>
        <v>24</v>
      </c>
      <c r="M13" s="90">
        <v>7</v>
      </c>
      <c r="N13" s="91">
        <v>1</v>
      </c>
      <c r="P13" s="99" t="s">
        <v>44</v>
      </c>
      <c r="Q13" s="100" t="s">
        <v>86</v>
      </c>
      <c r="R13" s="101">
        <f>E31</f>
        <v>54</v>
      </c>
      <c r="S13" s="211" t="s">
        <v>92</v>
      </c>
    </row>
    <row r="14" spans="1:19" s="114" customFormat="1" x14ac:dyDescent="0.3">
      <c r="A14" s="121" t="s">
        <v>22</v>
      </c>
      <c r="B14" s="204">
        <f t="shared" ref="B14:I14" si="19">SUM(B11:B13)</f>
        <v>12</v>
      </c>
      <c r="C14" s="190">
        <f t="shared" si="19"/>
        <v>9</v>
      </c>
      <c r="D14" s="191">
        <f t="shared" si="19"/>
        <v>6</v>
      </c>
      <c r="E14" s="190">
        <f t="shared" si="19"/>
        <v>9</v>
      </c>
      <c r="F14" s="191">
        <f t="shared" si="19"/>
        <v>9</v>
      </c>
      <c r="G14" s="190">
        <f t="shared" si="19"/>
        <v>9</v>
      </c>
      <c r="H14" s="199">
        <f t="shared" si="19"/>
        <v>6</v>
      </c>
      <c r="I14" s="191">
        <f t="shared" si="19"/>
        <v>12</v>
      </c>
      <c r="J14" s="222">
        <f t="shared" si="18"/>
        <v>36</v>
      </c>
      <c r="K14" s="109">
        <f t="shared" si="12"/>
        <v>72</v>
      </c>
      <c r="M14" s="110">
        <v>8</v>
      </c>
      <c r="N14" s="111">
        <v>3</v>
      </c>
      <c r="P14" s="112"/>
      <c r="Q14" s="94"/>
      <c r="R14" s="94"/>
      <c r="S14" s="116"/>
    </row>
    <row r="15" spans="1:19" s="114" customFormat="1" x14ac:dyDescent="0.3">
      <c r="A15" s="113" t="s">
        <v>23</v>
      </c>
      <c r="B15" s="200">
        <v>3</v>
      </c>
      <c r="C15" s="175">
        <f t="shared" ref="C15:C17" si="20">6-B15</f>
        <v>3</v>
      </c>
      <c r="D15" s="189">
        <f t="shared" ref="D15:D17" si="21">6-G15</f>
        <v>5</v>
      </c>
      <c r="E15" s="175">
        <f t="shared" ref="E15:E17" si="22">6-I15</f>
        <v>3</v>
      </c>
      <c r="F15" s="187">
        <v>5</v>
      </c>
      <c r="G15" s="185">
        <v>1</v>
      </c>
      <c r="H15" s="188">
        <f t="shared" ref="H15:H17" si="23">6-F15</f>
        <v>1</v>
      </c>
      <c r="I15" s="187">
        <v>3</v>
      </c>
      <c r="J15" s="88">
        <f t="shared" ref="J15:J18" si="24">B15+F15+G15+I15</f>
        <v>12</v>
      </c>
      <c r="K15" s="89">
        <f t="shared" si="12"/>
        <v>24</v>
      </c>
      <c r="M15" s="90">
        <v>1</v>
      </c>
      <c r="N15" s="91">
        <v>2</v>
      </c>
      <c r="P15" s="118"/>
      <c r="Q15" s="119"/>
      <c r="R15" s="119"/>
      <c r="S15" s="120"/>
    </row>
    <row r="16" spans="1:19" s="114" customFormat="1" x14ac:dyDescent="0.3">
      <c r="A16" s="115" t="s">
        <v>24</v>
      </c>
      <c r="B16" s="201">
        <v>3</v>
      </c>
      <c r="C16" s="175">
        <f t="shared" si="20"/>
        <v>3</v>
      </c>
      <c r="D16" s="189">
        <f t="shared" si="21"/>
        <v>3</v>
      </c>
      <c r="E16" s="175">
        <f t="shared" si="22"/>
        <v>3</v>
      </c>
      <c r="F16" s="178">
        <v>3</v>
      </c>
      <c r="G16" s="177">
        <v>3</v>
      </c>
      <c r="H16" s="188">
        <f t="shared" si="23"/>
        <v>3</v>
      </c>
      <c r="I16" s="178">
        <v>3</v>
      </c>
      <c r="J16" s="97">
        <f t="shared" si="24"/>
        <v>12</v>
      </c>
      <c r="K16" s="98">
        <f t="shared" si="12"/>
        <v>24</v>
      </c>
      <c r="M16" s="90">
        <v>5</v>
      </c>
      <c r="N16" s="91">
        <v>7</v>
      </c>
      <c r="P16" s="99" t="s">
        <v>45</v>
      </c>
      <c r="Q16" s="100" t="s">
        <v>88</v>
      </c>
      <c r="R16" s="101">
        <f>F31</f>
        <v>79</v>
      </c>
      <c r="S16" s="211" t="s">
        <v>70</v>
      </c>
    </row>
    <row r="17" spans="1:19" s="114" customFormat="1" x14ac:dyDescent="0.3">
      <c r="A17" s="117" t="s">
        <v>25</v>
      </c>
      <c r="B17" s="202">
        <v>3</v>
      </c>
      <c r="C17" s="175">
        <f t="shared" si="20"/>
        <v>3</v>
      </c>
      <c r="D17" s="189">
        <f t="shared" si="21"/>
        <v>5</v>
      </c>
      <c r="E17" s="175">
        <f t="shared" si="22"/>
        <v>1</v>
      </c>
      <c r="F17" s="203">
        <v>3</v>
      </c>
      <c r="G17" s="179">
        <v>1</v>
      </c>
      <c r="H17" s="188">
        <f t="shared" si="23"/>
        <v>3</v>
      </c>
      <c r="I17" s="180">
        <v>5</v>
      </c>
      <c r="J17" s="103">
        <f t="shared" si="24"/>
        <v>12</v>
      </c>
      <c r="K17" s="104">
        <f t="shared" si="12"/>
        <v>24</v>
      </c>
      <c r="M17" s="90">
        <v>6</v>
      </c>
      <c r="N17" s="91">
        <v>3</v>
      </c>
      <c r="P17" s="105"/>
      <c r="Q17" s="122"/>
      <c r="R17" s="122"/>
      <c r="S17" s="123"/>
    </row>
    <row r="18" spans="1:19" s="114" customFormat="1" x14ac:dyDescent="0.3">
      <c r="A18" s="121" t="s">
        <v>26</v>
      </c>
      <c r="B18" s="204">
        <f t="shared" ref="B18:I18" si="25">SUM(B15:B17)</f>
        <v>9</v>
      </c>
      <c r="C18" s="190">
        <f t="shared" si="25"/>
        <v>9</v>
      </c>
      <c r="D18" s="191">
        <f t="shared" si="25"/>
        <v>13</v>
      </c>
      <c r="E18" s="190">
        <f t="shared" si="25"/>
        <v>7</v>
      </c>
      <c r="F18" s="191">
        <f t="shared" si="25"/>
        <v>11</v>
      </c>
      <c r="G18" s="190">
        <f t="shared" si="25"/>
        <v>5</v>
      </c>
      <c r="H18" s="199">
        <f t="shared" si="25"/>
        <v>7</v>
      </c>
      <c r="I18" s="191">
        <f t="shared" si="25"/>
        <v>11</v>
      </c>
      <c r="J18" s="222">
        <f t="shared" si="24"/>
        <v>36</v>
      </c>
      <c r="K18" s="109">
        <f t="shared" si="12"/>
        <v>72</v>
      </c>
      <c r="M18" s="110">
        <v>8</v>
      </c>
      <c r="N18" s="111">
        <v>4</v>
      </c>
      <c r="P18" s="112"/>
      <c r="Q18" s="94"/>
      <c r="R18" s="94"/>
      <c r="S18" s="116"/>
    </row>
    <row r="19" spans="1:19" s="114" customFormat="1" x14ac:dyDescent="0.3">
      <c r="A19" s="113" t="s">
        <v>27</v>
      </c>
      <c r="B19" s="173">
        <f t="shared" ref="B19:B21" si="26">6-G19</f>
        <v>1</v>
      </c>
      <c r="C19" s="185">
        <v>3</v>
      </c>
      <c r="D19" s="189">
        <f t="shared" ref="D19:D21" si="27">6-C19</f>
        <v>3</v>
      </c>
      <c r="E19" s="175">
        <f t="shared" ref="E19:F21" si="28">6-H19</f>
        <v>4</v>
      </c>
      <c r="F19" s="189">
        <f t="shared" si="28"/>
        <v>4</v>
      </c>
      <c r="G19" s="185">
        <v>5</v>
      </c>
      <c r="H19" s="194">
        <v>2</v>
      </c>
      <c r="I19" s="187">
        <v>2</v>
      </c>
      <c r="J19" s="88">
        <f t="shared" ref="J19:J22" si="29">C19+G19+H19+I19</f>
        <v>12</v>
      </c>
      <c r="K19" s="89">
        <f t="shared" si="12"/>
        <v>24</v>
      </c>
      <c r="M19" s="90">
        <v>2</v>
      </c>
      <c r="N19" s="91">
        <v>3</v>
      </c>
      <c r="P19" s="99" t="s">
        <v>46</v>
      </c>
      <c r="Q19" s="100" t="s">
        <v>78</v>
      </c>
      <c r="R19" s="101">
        <f>G31</f>
        <v>72</v>
      </c>
      <c r="S19" s="211" t="s">
        <v>89</v>
      </c>
    </row>
    <row r="20" spans="1:19" s="114" customFormat="1" x14ac:dyDescent="0.3">
      <c r="A20" s="115" t="s">
        <v>28</v>
      </c>
      <c r="B20" s="173">
        <f t="shared" si="26"/>
        <v>1</v>
      </c>
      <c r="C20" s="177">
        <v>3</v>
      </c>
      <c r="D20" s="189">
        <f t="shared" si="27"/>
        <v>3</v>
      </c>
      <c r="E20" s="175">
        <f t="shared" si="28"/>
        <v>3</v>
      </c>
      <c r="F20" s="189">
        <f t="shared" si="28"/>
        <v>5</v>
      </c>
      <c r="G20" s="177">
        <v>5</v>
      </c>
      <c r="H20" s="196">
        <v>3</v>
      </c>
      <c r="I20" s="178">
        <v>1</v>
      </c>
      <c r="J20" s="97">
        <f t="shared" si="29"/>
        <v>12</v>
      </c>
      <c r="K20" s="98">
        <f t="shared" si="12"/>
        <v>24</v>
      </c>
      <c r="M20" s="90">
        <v>6</v>
      </c>
      <c r="N20" s="91">
        <v>1</v>
      </c>
      <c r="P20" s="112"/>
      <c r="Q20" s="94"/>
      <c r="R20" s="94"/>
      <c r="S20" s="116"/>
    </row>
    <row r="21" spans="1:19" s="114" customFormat="1" x14ac:dyDescent="0.3">
      <c r="A21" s="117" t="s">
        <v>29</v>
      </c>
      <c r="B21" s="173">
        <f t="shared" si="26"/>
        <v>1</v>
      </c>
      <c r="C21" s="179">
        <v>3</v>
      </c>
      <c r="D21" s="189">
        <f t="shared" si="27"/>
        <v>3</v>
      </c>
      <c r="E21" s="175">
        <f t="shared" si="28"/>
        <v>4</v>
      </c>
      <c r="F21" s="189">
        <f t="shared" si="28"/>
        <v>4</v>
      </c>
      <c r="G21" s="179">
        <v>5</v>
      </c>
      <c r="H21" s="198">
        <v>2</v>
      </c>
      <c r="I21" s="180">
        <v>2</v>
      </c>
      <c r="J21" s="103">
        <f t="shared" si="29"/>
        <v>12</v>
      </c>
      <c r="K21" s="104">
        <f t="shared" si="12"/>
        <v>24</v>
      </c>
      <c r="M21" s="90">
        <v>7</v>
      </c>
      <c r="N21" s="91">
        <v>4</v>
      </c>
      <c r="P21" s="118"/>
      <c r="Q21" s="119"/>
      <c r="R21" s="119"/>
      <c r="S21" s="120"/>
    </row>
    <row r="22" spans="1:19" s="114" customFormat="1" x14ac:dyDescent="0.3">
      <c r="A22" s="121" t="s">
        <v>30</v>
      </c>
      <c r="B22" s="204">
        <f t="shared" ref="B22:I22" si="30">SUM(B19:B21)</f>
        <v>3</v>
      </c>
      <c r="C22" s="190">
        <f t="shared" si="30"/>
        <v>9</v>
      </c>
      <c r="D22" s="191">
        <f t="shared" si="30"/>
        <v>9</v>
      </c>
      <c r="E22" s="190">
        <f t="shared" si="30"/>
        <v>11</v>
      </c>
      <c r="F22" s="191">
        <f t="shared" si="30"/>
        <v>13</v>
      </c>
      <c r="G22" s="190">
        <f t="shared" si="30"/>
        <v>15</v>
      </c>
      <c r="H22" s="199">
        <f t="shared" si="30"/>
        <v>7</v>
      </c>
      <c r="I22" s="191">
        <f t="shared" si="30"/>
        <v>5</v>
      </c>
      <c r="J22" s="222">
        <f t="shared" si="29"/>
        <v>36</v>
      </c>
      <c r="K22" s="109">
        <f t="shared" si="12"/>
        <v>72</v>
      </c>
      <c r="M22" s="110">
        <v>8</v>
      </c>
      <c r="N22" s="111">
        <v>5</v>
      </c>
      <c r="P22" s="99" t="s">
        <v>47</v>
      </c>
      <c r="Q22" s="100" t="s">
        <v>81</v>
      </c>
      <c r="R22" s="101">
        <f>H31</f>
        <v>49</v>
      </c>
      <c r="S22" s="211" t="s">
        <v>94</v>
      </c>
    </row>
    <row r="23" spans="1:19" s="114" customFormat="1" x14ac:dyDescent="0.3">
      <c r="A23" s="113" t="s">
        <v>31</v>
      </c>
      <c r="B23" s="200">
        <v>1</v>
      </c>
      <c r="C23" s="175">
        <f t="shared" ref="C23:C25" si="31">6-H23</f>
        <v>3</v>
      </c>
      <c r="D23" s="187">
        <v>5</v>
      </c>
      <c r="E23" s="175">
        <f t="shared" ref="E23:E25" si="32">6-D23</f>
        <v>1</v>
      </c>
      <c r="F23" s="189">
        <f t="shared" ref="F23:F25" si="33">6-B23</f>
        <v>5</v>
      </c>
      <c r="G23" s="175">
        <f t="shared" ref="G23:G25" si="34">6-I23</f>
        <v>3</v>
      </c>
      <c r="H23" s="194">
        <v>3</v>
      </c>
      <c r="I23" s="187">
        <v>3</v>
      </c>
      <c r="J23" s="88">
        <f t="shared" ref="J23:J26" si="35">B23+D23+H23+I23</f>
        <v>12</v>
      </c>
      <c r="K23" s="89">
        <f t="shared" si="12"/>
        <v>24</v>
      </c>
      <c r="M23" s="90">
        <v>1</v>
      </c>
      <c r="N23" s="91">
        <v>5</v>
      </c>
      <c r="P23" s="105"/>
      <c r="Q23" s="122"/>
      <c r="R23" s="122"/>
      <c r="S23" s="123"/>
    </row>
    <row r="24" spans="1:19" s="114" customFormat="1" x14ac:dyDescent="0.3">
      <c r="A24" s="115" t="s">
        <v>32</v>
      </c>
      <c r="B24" s="201">
        <v>3</v>
      </c>
      <c r="C24" s="175">
        <f t="shared" si="31"/>
        <v>3</v>
      </c>
      <c r="D24" s="178">
        <v>5</v>
      </c>
      <c r="E24" s="175">
        <f t="shared" si="32"/>
        <v>1</v>
      </c>
      <c r="F24" s="189">
        <f t="shared" si="33"/>
        <v>3</v>
      </c>
      <c r="G24" s="175">
        <f t="shared" si="34"/>
        <v>5</v>
      </c>
      <c r="H24" s="196">
        <v>3</v>
      </c>
      <c r="I24" s="178">
        <v>1</v>
      </c>
      <c r="J24" s="97">
        <f t="shared" si="35"/>
        <v>12</v>
      </c>
      <c r="K24" s="98">
        <f t="shared" si="12"/>
        <v>24</v>
      </c>
      <c r="M24" s="90">
        <v>3</v>
      </c>
      <c r="N24" s="91">
        <v>4</v>
      </c>
      <c r="P24" s="112"/>
      <c r="Q24" s="94"/>
      <c r="R24" s="94"/>
      <c r="S24" s="116"/>
    </row>
    <row r="25" spans="1:19" s="114" customFormat="1" x14ac:dyDescent="0.3">
      <c r="A25" s="117" t="s">
        <v>33</v>
      </c>
      <c r="B25" s="202">
        <v>1</v>
      </c>
      <c r="C25" s="175">
        <f t="shared" si="31"/>
        <v>3</v>
      </c>
      <c r="D25" s="203">
        <v>5</v>
      </c>
      <c r="E25" s="175">
        <f t="shared" si="32"/>
        <v>1</v>
      </c>
      <c r="F25" s="189">
        <f t="shared" si="33"/>
        <v>5</v>
      </c>
      <c r="G25" s="175">
        <f t="shared" si="34"/>
        <v>3</v>
      </c>
      <c r="H25" s="198">
        <v>3</v>
      </c>
      <c r="I25" s="180">
        <v>3</v>
      </c>
      <c r="J25" s="103">
        <f t="shared" si="35"/>
        <v>12</v>
      </c>
      <c r="K25" s="104">
        <f t="shared" si="12"/>
        <v>24</v>
      </c>
      <c r="M25" s="90">
        <v>7</v>
      </c>
      <c r="N25" s="91">
        <v>2</v>
      </c>
      <c r="P25" s="99" t="s">
        <v>48</v>
      </c>
      <c r="Q25" s="100" t="s">
        <v>80</v>
      </c>
      <c r="R25" s="101">
        <f>I31</f>
        <v>70</v>
      </c>
      <c r="S25" s="211" t="s">
        <v>90</v>
      </c>
    </row>
    <row r="26" spans="1:19" s="114" customFormat="1" ht="15" thickBot="1" x14ac:dyDescent="0.35">
      <c r="A26" s="121" t="s">
        <v>36</v>
      </c>
      <c r="B26" s="204">
        <f t="shared" ref="B26:I26" si="36">SUM(B23:B25)</f>
        <v>5</v>
      </c>
      <c r="C26" s="190">
        <f t="shared" si="36"/>
        <v>9</v>
      </c>
      <c r="D26" s="191">
        <f t="shared" si="36"/>
        <v>15</v>
      </c>
      <c r="E26" s="190">
        <f t="shared" si="36"/>
        <v>3</v>
      </c>
      <c r="F26" s="191">
        <f t="shared" si="36"/>
        <v>13</v>
      </c>
      <c r="G26" s="190">
        <f t="shared" si="36"/>
        <v>11</v>
      </c>
      <c r="H26" s="199">
        <f t="shared" si="36"/>
        <v>9</v>
      </c>
      <c r="I26" s="191">
        <f t="shared" si="36"/>
        <v>7</v>
      </c>
      <c r="J26" s="222">
        <f t="shared" si="35"/>
        <v>36</v>
      </c>
      <c r="K26" s="109">
        <f t="shared" si="12"/>
        <v>72</v>
      </c>
      <c r="M26" s="110">
        <v>8</v>
      </c>
      <c r="N26" s="111">
        <v>6</v>
      </c>
      <c r="P26" s="124"/>
      <c r="Q26" s="125"/>
      <c r="R26" s="125"/>
      <c r="S26" s="126"/>
    </row>
    <row r="27" spans="1:19" s="114" customFormat="1" x14ac:dyDescent="0.3">
      <c r="A27" s="113" t="s">
        <v>34</v>
      </c>
      <c r="B27" s="200">
        <v>4</v>
      </c>
      <c r="C27" s="185">
        <v>3</v>
      </c>
      <c r="D27" s="189">
        <f t="shared" ref="D27:D29" si="37">6-B27</f>
        <v>2</v>
      </c>
      <c r="E27" s="185">
        <v>1</v>
      </c>
      <c r="F27" s="189">
        <f t="shared" ref="F27:F29" si="38">6-E27</f>
        <v>5</v>
      </c>
      <c r="G27" s="175">
        <f t="shared" ref="G27:G29" si="39">6-C27</f>
        <v>3</v>
      </c>
      <c r="H27" s="188">
        <f t="shared" ref="H27:H29" si="40">6-I27</f>
        <v>2</v>
      </c>
      <c r="I27" s="187">
        <v>4</v>
      </c>
      <c r="J27" s="88">
        <f t="shared" ref="J27:J30" si="41">B27+C27+E27+I27</f>
        <v>12</v>
      </c>
      <c r="K27" s="89">
        <f t="shared" si="12"/>
        <v>24</v>
      </c>
      <c r="M27" s="90">
        <v>1</v>
      </c>
      <c r="N27" s="91">
        <v>3</v>
      </c>
      <c r="P27" s="127"/>
      <c r="Q27" s="127"/>
      <c r="R27" s="127"/>
      <c r="S27" s="127"/>
    </row>
    <row r="28" spans="1:19" s="114" customFormat="1" x14ac:dyDescent="0.3">
      <c r="A28" s="115" t="s">
        <v>35</v>
      </c>
      <c r="B28" s="201">
        <v>2</v>
      </c>
      <c r="C28" s="177">
        <v>3</v>
      </c>
      <c r="D28" s="189">
        <f t="shared" si="37"/>
        <v>4</v>
      </c>
      <c r="E28" s="177">
        <v>2</v>
      </c>
      <c r="F28" s="189">
        <f t="shared" si="38"/>
        <v>4</v>
      </c>
      <c r="G28" s="175">
        <f t="shared" si="39"/>
        <v>3</v>
      </c>
      <c r="H28" s="188">
        <f t="shared" si="40"/>
        <v>1</v>
      </c>
      <c r="I28" s="178">
        <v>5</v>
      </c>
      <c r="J28" s="97">
        <f t="shared" si="41"/>
        <v>12</v>
      </c>
      <c r="K28" s="98">
        <f t="shared" si="12"/>
        <v>24</v>
      </c>
      <c r="M28" s="90">
        <v>2</v>
      </c>
      <c r="N28" s="91">
        <v>6</v>
      </c>
      <c r="P28" s="77" t="s">
        <v>8</v>
      </c>
      <c r="Q28" s="77"/>
      <c r="R28" s="77">
        <f>SUM(R4:R25)</f>
        <v>504</v>
      </c>
      <c r="S28" s="128"/>
    </row>
    <row r="29" spans="1:19" s="114" customFormat="1" x14ac:dyDescent="0.3">
      <c r="A29" s="117" t="s">
        <v>37</v>
      </c>
      <c r="B29" s="202">
        <v>3</v>
      </c>
      <c r="C29" s="179">
        <v>3</v>
      </c>
      <c r="D29" s="189">
        <f t="shared" si="37"/>
        <v>3</v>
      </c>
      <c r="E29" s="179">
        <v>1</v>
      </c>
      <c r="F29" s="189">
        <f t="shared" si="38"/>
        <v>5</v>
      </c>
      <c r="G29" s="175">
        <f t="shared" si="39"/>
        <v>3</v>
      </c>
      <c r="H29" s="188">
        <f t="shared" si="40"/>
        <v>1</v>
      </c>
      <c r="I29" s="180">
        <v>5</v>
      </c>
      <c r="J29" s="103">
        <f t="shared" si="41"/>
        <v>12</v>
      </c>
      <c r="K29" s="104">
        <f t="shared" si="12"/>
        <v>24</v>
      </c>
      <c r="M29" s="90">
        <v>4</v>
      </c>
      <c r="N29" s="91">
        <v>5</v>
      </c>
      <c r="P29" s="127"/>
      <c r="Q29" s="127"/>
      <c r="R29" s="127"/>
      <c r="S29" s="127"/>
    </row>
    <row r="30" spans="1:19" s="114" customFormat="1" ht="15" thickBot="1" x14ac:dyDescent="0.35">
      <c r="A30" s="129" t="s">
        <v>38</v>
      </c>
      <c r="B30" s="205">
        <f t="shared" ref="B30:I30" si="42">SUM(B27:B29)</f>
        <v>9</v>
      </c>
      <c r="C30" s="206">
        <f t="shared" si="42"/>
        <v>9</v>
      </c>
      <c r="D30" s="223">
        <f t="shared" si="42"/>
        <v>9</v>
      </c>
      <c r="E30" s="206">
        <f t="shared" si="42"/>
        <v>4</v>
      </c>
      <c r="F30" s="223">
        <f t="shared" si="42"/>
        <v>14</v>
      </c>
      <c r="G30" s="206">
        <f t="shared" si="42"/>
        <v>9</v>
      </c>
      <c r="H30" s="224">
        <f t="shared" si="42"/>
        <v>4</v>
      </c>
      <c r="I30" s="207">
        <f t="shared" si="42"/>
        <v>14</v>
      </c>
      <c r="J30" s="225">
        <f t="shared" si="41"/>
        <v>36</v>
      </c>
      <c r="K30" s="130">
        <f t="shared" si="12"/>
        <v>72</v>
      </c>
      <c r="M30" s="110">
        <v>8</v>
      </c>
      <c r="N30" s="111">
        <v>7</v>
      </c>
      <c r="P30" s="127"/>
      <c r="Q30" s="127"/>
      <c r="R30" s="127"/>
      <c r="S30" s="127"/>
    </row>
    <row r="31" spans="1:19" s="133" customFormat="1" ht="17.399999999999999" customHeight="1" thickBot="1" x14ac:dyDescent="0.35">
      <c r="A31" s="131" t="s">
        <v>39</v>
      </c>
      <c r="B31" s="208">
        <f t="shared" ref="B31:I31" si="43">SUM(B3:B5)+SUM(B7:B9)+SUM(B11:B13)+SUM(B19:B21)+SUM(B23:B25)+SUM(B27:B29)+SUM(B15:B17)</f>
        <v>51</v>
      </c>
      <c r="C31" s="209">
        <f t="shared" si="43"/>
        <v>63</v>
      </c>
      <c r="D31" s="210">
        <f t="shared" si="43"/>
        <v>66</v>
      </c>
      <c r="E31" s="210">
        <f t="shared" si="43"/>
        <v>54</v>
      </c>
      <c r="F31" s="210">
        <f t="shared" si="43"/>
        <v>79</v>
      </c>
      <c r="G31" s="210">
        <f t="shared" si="43"/>
        <v>72</v>
      </c>
      <c r="H31" s="210">
        <f t="shared" si="43"/>
        <v>49</v>
      </c>
      <c r="I31" s="208">
        <f t="shared" si="43"/>
        <v>70</v>
      </c>
      <c r="J31" s="132">
        <f>SUM(J3:J30)/2</f>
        <v>252</v>
      </c>
      <c r="K31" s="75">
        <f t="shared" si="12"/>
        <v>504</v>
      </c>
      <c r="M31" s="128"/>
      <c r="N31" s="128"/>
      <c r="P31" s="127"/>
      <c r="Q31" s="127"/>
      <c r="R31" s="127"/>
      <c r="S31" s="127"/>
    </row>
    <row r="32" spans="1:19" ht="7.8" customHeight="1" x14ac:dyDescent="0.3">
      <c r="J32" s="136"/>
    </row>
    <row r="33" spans="7:10" x14ac:dyDescent="0.3">
      <c r="G33" s="137" t="s">
        <v>8</v>
      </c>
      <c r="H33" s="138" t="s">
        <v>54</v>
      </c>
      <c r="I33" s="138" t="s">
        <v>55</v>
      </c>
      <c r="J33" s="139">
        <v>252</v>
      </c>
    </row>
  </sheetData>
  <sheetProtection sheet="1" objects="1" scenarios="1" selectLockedCells="1"/>
  <mergeCells count="4">
    <mergeCell ref="B1:D1"/>
    <mergeCell ref="E1:I1"/>
    <mergeCell ref="Q1:R1"/>
    <mergeCell ref="M2:N2"/>
  </mergeCells>
  <pageMargins left="1.1020833333333333" right="0.70833333333333337" top="1.5354166666666669" bottom="0.74791666666666667" header="0.70833333333333337" footer="0.51181102362204722"/>
  <pageSetup paperSize="9" firstPageNumber="0" orientation="portrait" horizontalDpi="300" verticalDpi="300"/>
  <headerFooter alignWithMargins="0">
    <oddHeader xml:space="preserve">&amp;C&amp;"-,Fed"&amp;16Resultat af bridgeturnering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rgb="FF0070C0"/>
  </sheetPr>
  <dimension ref="A1:S33"/>
  <sheetViews>
    <sheetView workbookViewId="0">
      <selection activeCell="C3" sqref="C3"/>
    </sheetView>
  </sheetViews>
  <sheetFormatPr defaultRowHeight="14.4" x14ac:dyDescent="0.3"/>
  <cols>
    <col min="1" max="1" width="8.44140625" style="134" customWidth="1"/>
    <col min="2" max="8" width="5.5546875" style="134" customWidth="1"/>
    <col min="9" max="9" width="5.5546875" style="135" customWidth="1"/>
    <col min="10" max="10" width="5.44140625" style="77" customWidth="1"/>
    <col min="11" max="11" width="6.44140625" style="77" customWidth="1"/>
    <col min="12" max="12" width="2" style="76" customWidth="1"/>
    <col min="13" max="13" width="3.44140625" style="77" customWidth="1"/>
    <col min="14" max="14" width="2.77734375" style="77" customWidth="1"/>
    <col min="15" max="15" width="4.44140625" style="76" customWidth="1"/>
    <col min="16" max="16" width="8.44140625" style="127" customWidth="1"/>
    <col min="17" max="17" width="32.44140625" style="127" customWidth="1"/>
    <col min="18" max="18" width="7.5546875" style="127" customWidth="1"/>
    <col min="19" max="19" width="9.5546875" style="127" customWidth="1"/>
    <col min="20" max="256" width="8.88671875" style="76"/>
    <col min="257" max="257" width="8.44140625" style="76" customWidth="1"/>
    <col min="258" max="265" width="5.5546875" style="76" customWidth="1"/>
    <col min="266" max="266" width="5.44140625" style="76" customWidth="1"/>
    <col min="267" max="267" width="6.44140625" style="76" customWidth="1"/>
    <col min="268" max="268" width="2" style="76" customWidth="1"/>
    <col min="269" max="269" width="3.44140625" style="76" customWidth="1"/>
    <col min="270" max="270" width="2.77734375" style="76" customWidth="1"/>
    <col min="271" max="271" width="4.44140625" style="76" customWidth="1"/>
    <col min="272" max="272" width="8.44140625" style="76" customWidth="1"/>
    <col min="273" max="273" width="32.44140625" style="76" customWidth="1"/>
    <col min="274" max="274" width="7.5546875" style="76" customWidth="1"/>
    <col min="275" max="275" width="9.5546875" style="76" customWidth="1"/>
    <col min="276" max="512" width="8.88671875" style="76"/>
    <col min="513" max="513" width="8.44140625" style="76" customWidth="1"/>
    <col min="514" max="521" width="5.5546875" style="76" customWidth="1"/>
    <col min="522" max="522" width="5.44140625" style="76" customWidth="1"/>
    <col min="523" max="523" width="6.44140625" style="76" customWidth="1"/>
    <col min="524" max="524" width="2" style="76" customWidth="1"/>
    <col min="525" max="525" width="3.44140625" style="76" customWidth="1"/>
    <col min="526" max="526" width="2.77734375" style="76" customWidth="1"/>
    <col min="527" max="527" width="4.44140625" style="76" customWidth="1"/>
    <col min="528" max="528" width="8.44140625" style="76" customWidth="1"/>
    <col min="529" max="529" width="32.44140625" style="76" customWidth="1"/>
    <col min="530" max="530" width="7.5546875" style="76" customWidth="1"/>
    <col min="531" max="531" width="9.5546875" style="76" customWidth="1"/>
    <col min="532" max="768" width="8.88671875" style="76"/>
    <col min="769" max="769" width="8.44140625" style="76" customWidth="1"/>
    <col min="770" max="777" width="5.5546875" style="76" customWidth="1"/>
    <col min="778" max="778" width="5.44140625" style="76" customWidth="1"/>
    <col min="779" max="779" width="6.44140625" style="76" customWidth="1"/>
    <col min="780" max="780" width="2" style="76" customWidth="1"/>
    <col min="781" max="781" width="3.44140625" style="76" customWidth="1"/>
    <col min="782" max="782" width="2.77734375" style="76" customWidth="1"/>
    <col min="783" max="783" width="4.44140625" style="76" customWidth="1"/>
    <col min="784" max="784" width="8.44140625" style="76" customWidth="1"/>
    <col min="785" max="785" width="32.44140625" style="76" customWidth="1"/>
    <col min="786" max="786" width="7.5546875" style="76" customWidth="1"/>
    <col min="787" max="787" width="9.5546875" style="76" customWidth="1"/>
    <col min="788" max="1024" width="8.88671875" style="76"/>
    <col min="1025" max="1025" width="8.44140625" style="76" customWidth="1"/>
    <col min="1026" max="1033" width="5.5546875" style="76" customWidth="1"/>
    <col min="1034" max="1034" width="5.44140625" style="76" customWidth="1"/>
    <col min="1035" max="1035" width="6.44140625" style="76" customWidth="1"/>
    <col min="1036" max="1036" width="2" style="76" customWidth="1"/>
    <col min="1037" max="1037" width="3.44140625" style="76" customWidth="1"/>
    <col min="1038" max="1038" width="2.77734375" style="76" customWidth="1"/>
    <col min="1039" max="1039" width="4.44140625" style="76" customWidth="1"/>
    <col min="1040" max="1040" width="8.44140625" style="76" customWidth="1"/>
    <col min="1041" max="1041" width="32.44140625" style="76" customWidth="1"/>
    <col min="1042" max="1042" width="7.5546875" style="76" customWidth="1"/>
    <col min="1043" max="1043" width="9.5546875" style="76" customWidth="1"/>
    <col min="1044" max="1280" width="8.88671875" style="76"/>
    <col min="1281" max="1281" width="8.44140625" style="76" customWidth="1"/>
    <col min="1282" max="1289" width="5.5546875" style="76" customWidth="1"/>
    <col min="1290" max="1290" width="5.44140625" style="76" customWidth="1"/>
    <col min="1291" max="1291" width="6.44140625" style="76" customWidth="1"/>
    <col min="1292" max="1292" width="2" style="76" customWidth="1"/>
    <col min="1293" max="1293" width="3.44140625" style="76" customWidth="1"/>
    <col min="1294" max="1294" width="2.77734375" style="76" customWidth="1"/>
    <col min="1295" max="1295" width="4.44140625" style="76" customWidth="1"/>
    <col min="1296" max="1296" width="8.44140625" style="76" customWidth="1"/>
    <col min="1297" max="1297" width="32.44140625" style="76" customWidth="1"/>
    <col min="1298" max="1298" width="7.5546875" style="76" customWidth="1"/>
    <col min="1299" max="1299" width="9.5546875" style="76" customWidth="1"/>
    <col min="1300" max="1536" width="8.88671875" style="76"/>
    <col min="1537" max="1537" width="8.44140625" style="76" customWidth="1"/>
    <col min="1538" max="1545" width="5.5546875" style="76" customWidth="1"/>
    <col min="1546" max="1546" width="5.44140625" style="76" customWidth="1"/>
    <col min="1547" max="1547" width="6.44140625" style="76" customWidth="1"/>
    <col min="1548" max="1548" width="2" style="76" customWidth="1"/>
    <col min="1549" max="1549" width="3.44140625" style="76" customWidth="1"/>
    <col min="1550" max="1550" width="2.77734375" style="76" customWidth="1"/>
    <col min="1551" max="1551" width="4.44140625" style="76" customWidth="1"/>
    <col min="1552" max="1552" width="8.44140625" style="76" customWidth="1"/>
    <col min="1553" max="1553" width="32.44140625" style="76" customWidth="1"/>
    <col min="1554" max="1554" width="7.5546875" style="76" customWidth="1"/>
    <col min="1555" max="1555" width="9.5546875" style="76" customWidth="1"/>
    <col min="1556" max="1792" width="8.88671875" style="76"/>
    <col min="1793" max="1793" width="8.44140625" style="76" customWidth="1"/>
    <col min="1794" max="1801" width="5.5546875" style="76" customWidth="1"/>
    <col min="1802" max="1802" width="5.44140625" style="76" customWidth="1"/>
    <col min="1803" max="1803" width="6.44140625" style="76" customWidth="1"/>
    <col min="1804" max="1804" width="2" style="76" customWidth="1"/>
    <col min="1805" max="1805" width="3.44140625" style="76" customWidth="1"/>
    <col min="1806" max="1806" width="2.77734375" style="76" customWidth="1"/>
    <col min="1807" max="1807" width="4.44140625" style="76" customWidth="1"/>
    <col min="1808" max="1808" width="8.44140625" style="76" customWidth="1"/>
    <col min="1809" max="1809" width="32.44140625" style="76" customWidth="1"/>
    <col min="1810" max="1810" width="7.5546875" style="76" customWidth="1"/>
    <col min="1811" max="1811" width="9.5546875" style="76" customWidth="1"/>
    <col min="1812" max="2048" width="8.88671875" style="76"/>
    <col min="2049" max="2049" width="8.44140625" style="76" customWidth="1"/>
    <col min="2050" max="2057" width="5.5546875" style="76" customWidth="1"/>
    <col min="2058" max="2058" width="5.44140625" style="76" customWidth="1"/>
    <col min="2059" max="2059" width="6.44140625" style="76" customWidth="1"/>
    <col min="2060" max="2060" width="2" style="76" customWidth="1"/>
    <col min="2061" max="2061" width="3.44140625" style="76" customWidth="1"/>
    <col min="2062" max="2062" width="2.77734375" style="76" customWidth="1"/>
    <col min="2063" max="2063" width="4.44140625" style="76" customWidth="1"/>
    <col min="2064" max="2064" width="8.44140625" style="76" customWidth="1"/>
    <col min="2065" max="2065" width="32.44140625" style="76" customWidth="1"/>
    <col min="2066" max="2066" width="7.5546875" style="76" customWidth="1"/>
    <col min="2067" max="2067" width="9.5546875" style="76" customWidth="1"/>
    <col min="2068" max="2304" width="8.88671875" style="76"/>
    <col min="2305" max="2305" width="8.44140625" style="76" customWidth="1"/>
    <col min="2306" max="2313" width="5.5546875" style="76" customWidth="1"/>
    <col min="2314" max="2314" width="5.44140625" style="76" customWidth="1"/>
    <col min="2315" max="2315" width="6.44140625" style="76" customWidth="1"/>
    <col min="2316" max="2316" width="2" style="76" customWidth="1"/>
    <col min="2317" max="2317" width="3.44140625" style="76" customWidth="1"/>
    <col min="2318" max="2318" width="2.77734375" style="76" customWidth="1"/>
    <col min="2319" max="2319" width="4.44140625" style="76" customWidth="1"/>
    <col min="2320" max="2320" width="8.44140625" style="76" customWidth="1"/>
    <col min="2321" max="2321" width="32.44140625" style="76" customWidth="1"/>
    <col min="2322" max="2322" width="7.5546875" style="76" customWidth="1"/>
    <col min="2323" max="2323" width="9.5546875" style="76" customWidth="1"/>
    <col min="2324" max="2560" width="8.88671875" style="76"/>
    <col min="2561" max="2561" width="8.44140625" style="76" customWidth="1"/>
    <col min="2562" max="2569" width="5.5546875" style="76" customWidth="1"/>
    <col min="2570" max="2570" width="5.44140625" style="76" customWidth="1"/>
    <col min="2571" max="2571" width="6.44140625" style="76" customWidth="1"/>
    <col min="2572" max="2572" width="2" style="76" customWidth="1"/>
    <col min="2573" max="2573" width="3.44140625" style="76" customWidth="1"/>
    <col min="2574" max="2574" width="2.77734375" style="76" customWidth="1"/>
    <col min="2575" max="2575" width="4.44140625" style="76" customWidth="1"/>
    <col min="2576" max="2576" width="8.44140625" style="76" customWidth="1"/>
    <col min="2577" max="2577" width="32.44140625" style="76" customWidth="1"/>
    <col min="2578" max="2578" width="7.5546875" style="76" customWidth="1"/>
    <col min="2579" max="2579" width="9.5546875" style="76" customWidth="1"/>
    <col min="2580" max="2816" width="8.88671875" style="76"/>
    <col min="2817" max="2817" width="8.44140625" style="76" customWidth="1"/>
    <col min="2818" max="2825" width="5.5546875" style="76" customWidth="1"/>
    <col min="2826" max="2826" width="5.44140625" style="76" customWidth="1"/>
    <col min="2827" max="2827" width="6.44140625" style="76" customWidth="1"/>
    <col min="2828" max="2828" width="2" style="76" customWidth="1"/>
    <col min="2829" max="2829" width="3.44140625" style="76" customWidth="1"/>
    <col min="2830" max="2830" width="2.77734375" style="76" customWidth="1"/>
    <col min="2831" max="2831" width="4.44140625" style="76" customWidth="1"/>
    <col min="2832" max="2832" width="8.44140625" style="76" customWidth="1"/>
    <col min="2833" max="2833" width="32.44140625" style="76" customWidth="1"/>
    <col min="2834" max="2834" width="7.5546875" style="76" customWidth="1"/>
    <col min="2835" max="2835" width="9.5546875" style="76" customWidth="1"/>
    <col min="2836" max="3072" width="8.88671875" style="76"/>
    <col min="3073" max="3073" width="8.44140625" style="76" customWidth="1"/>
    <col min="3074" max="3081" width="5.5546875" style="76" customWidth="1"/>
    <col min="3082" max="3082" width="5.44140625" style="76" customWidth="1"/>
    <col min="3083" max="3083" width="6.44140625" style="76" customWidth="1"/>
    <col min="3084" max="3084" width="2" style="76" customWidth="1"/>
    <col min="3085" max="3085" width="3.44140625" style="76" customWidth="1"/>
    <col min="3086" max="3086" width="2.77734375" style="76" customWidth="1"/>
    <col min="3087" max="3087" width="4.44140625" style="76" customWidth="1"/>
    <col min="3088" max="3088" width="8.44140625" style="76" customWidth="1"/>
    <col min="3089" max="3089" width="32.44140625" style="76" customWidth="1"/>
    <col min="3090" max="3090" width="7.5546875" style="76" customWidth="1"/>
    <col min="3091" max="3091" width="9.5546875" style="76" customWidth="1"/>
    <col min="3092" max="3328" width="8.88671875" style="76"/>
    <col min="3329" max="3329" width="8.44140625" style="76" customWidth="1"/>
    <col min="3330" max="3337" width="5.5546875" style="76" customWidth="1"/>
    <col min="3338" max="3338" width="5.44140625" style="76" customWidth="1"/>
    <col min="3339" max="3339" width="6.44140625" style="76" customWidth="1"/>
    <col min="3340" max="3340" width="2" style="76" customWidth="1"/>
    <col min="3341" max="3341" width="3.44140625" style="76" customWidth="1"/>
    <col min="3342" max="3342" width="2.77734375" style="76" customWidth="1"/>
    <col min="3343" max="3343" width="4.44140625" style="76" customWidth="1"/>
    <col min="3344" max="3344" width="8.44140625" style="76" customWidth="1"/>
    <col min="3345" max="3345" width="32.44140625" style="76" customWidth="1"/>
    <col min="3346" max="3346" width="7.5546875" style="76" customWidth="1"/>
    <col min="3347" max="3347" width="9.5546875" style="76" customWidth="1"/>
    <col min="3348" max="3584" width="8.88671875" style="76"/>
    <col min="3585" max="3585" width="8.44140625" style="76" customWidth="1"/>
    <col min="3586" max="3593" width="5.5546875" style="76" customWidth="1"/>
    <col min="3594" max="3594" width="5.44140625" style="76" customWidth="1"/>
    <col min="3595" max="3595" width="6.44140625" style="76" customWidth="1"/>
    <col min="3596" max="3596" width="2" style="76" customWidth="1"/>
    <col min="3597" max="3597" width="3.44140625" style="76" customWidth="1"/>
    <col min="3598" max="3598" width="2.77734375" style="76" customWidth="1"/>
    <col min="3599" max="3599" width="4.44140625" style="76" customWidth="1"/>
    <col min="3600" max="3600" width="8.44140625" style="76" customWidth="1"/>
    <col min="3601" max="3601" width="32.44140625" style="76" customWidth="1"/>
    <col min="3602" max="3602" width="7.5546875" style="76" customWidth="1"/>
    <col min="3603" max="3603" width="9.5546875" style="76" customWidth="1"/>
    <col min="3604" max="3840" width="8.88671875" style="76"/>
    <col min="3841" max="3841" width="8.44140625" style="76" customWidth="1"/>
    <col min="3842" max="3849" width="5.5546875" style="76" customWidth="1"/>
    <col min="3850" max="3850" width="5.44140625" style="76" customWidth="1"/>
    <col min="3851" max="3851" width="6.44140625" style="76" customWidth="1"/>
    <col min="3852" max="3852" width="2" style="76" customWidth="1"/>
    <col min="3853" max="3853" width="3.44140625" style="76" customWidth="1"/>
    <col min="3854" max="3854" width="2.77734375" style="76" customWidth="1"/>
    <col min="3855" max="3855" width="4.44140625" style="76" customWidth="1"/>
    <col min="3856" max="3856" width="8.44140625" style="76" customWidth="1"/>
    <col min="3857" max="3857" width="32.44140625" style="76" customWidth="1"/>
    <col min="3858" max="3858" width="7.5546875" style="76" customWidth="1"/>
    <col min="3859" max="3859" width="9.5546875" style="76" customWidth="1"/>
    <col min="3860" max="4096" width="8.88671875" style="76"/>
    <col min="4097" max="4097" width="8.44140625" style="76" customWidth="1"/>
    <col min="4098" max="4105" width="5.5546875" style="76" customWidth="1"/>
    <col min="4106" max="4106" width="5.44140625" style="76" customWidth="1"/>
    <col min="4107" max="4107" width="6.44140625" style="76" customWidth="1"/>
    <col min="4108" max="4108" width="2" style="76" customWidth="1"/>
    <col min="4109" max="4109" width="3.44140625" style="76" customWidth="1"/>
    <col min="4110" max="4110" width="2.77734375" style="76" customWidth="1"/>
    <col min="4111" max="4111" width="4.44140625" style="76" customWidth="1"/>
    <col min="4112" max="4112" width="8.44140625" style="76" customWidth="1"/>
    <col min="4113" max="4113" width="32.44140625" style="76" customWidth="1"/>
    <col min="4114" max="4114" width="7.5546875" style="76" customWidth="1"/>
    <col min="4115" max="4115" width="9.5546875" style="76" customWidth="1"/>
    <col min="4116" max="4352" width="8.88671875" style="76"/>
    <col min="4353" max="4353" width="8.44140625" style="76" customWidth="1"/>
    <col min="4354" max="4361" width="5.5546875" style="76" customWidth="1"/>
    <col min="4362" max="4362" width="5.44140625" style="76" customWidth="1"/>
    <col min="4363" max="4363" width="6.44140625" style="76" customWidth="1"/>
    <col min="4364" max="4364" width="2" style="76" customWidth="1"/>
    <col min="4365" max="4365" width="3.44140625" style="76" customWidth="1"/>
    <col min="4366" max="4366" width="2.77734375" style="76" customWidth="1"/>
    <col min="4367" max="4367" width="4.44140625" style="76" customWidth="1"/>
    <col min="4368" max="4368" width="8.44140625" style="76" customWidth="1"/>
    <col min="4369" max="4369" width="32.44140625" style="76" customWidth="1"/>
    <col min="4370" max="4370" width="7.5546875" style="76" customWidth="1"/>
    <col min="4371" max="4371" width="9.5546875" style="76" customWidth="1"/>
    <col min="4372" max="4608" width="8.88671875" style="76"/>
    <col min="4609" max="4609" width="8.44140625" style="76" customWidth="1"/>
    <col min="4610" max="4617" width="5.5546875" style="76" customWidth="1"/>
    <col min="4618" max="4618" width="5.44140625" style="76" customWidth="1"/>
    <col min="4619" max="4619" width="6.44140625" style="76" customWidth="1"/>
    <col min="4620" max="4620" width="2" style="76" customWidth="1"/>
    <col min="4621" max="4621" width="3.44140625" style="76" customWidth="1"/>
    <col min="4622" max="4622" width="2.77734375" style="76" customWidth="1"/>
    <col min="4623" max="4623" width="4.44140625" style="76" customWidth="1"/>
    <col min="4624" max="4624" width="8.44140625" style="76" customWidth="1"/>
    <col min="4625" max="4625" width="32.44140625" style="76" customWidth="1"/>
    <col min="4626" max="4626" width="7.5546875" style="76" customWidth="1"/>
    <col min="4627" max="4627" width="9.5546875" style="76" customWidth="1"/>
    <col min="4628" max="4864" width="8.88671875" style="76"/>
    <col min="4865" max="4865" width="8.44140625" style="76" customWidth="1"/>
    <col min="4866" max="4873" width="5.5546875" style="76" customWidth="1"/>
    <col min="4874" max="4874" width="5.44140625" style="76" customWidth="1"/>
    <col min="4875" max="4875" width="6.44140625" style="76" customWidth="1"/>
    <col min="4876" max="4876" width="2" style="76" customWidth="1"/>
    <col min="4877" max="4877" width="3.44140625" style="76" customWidth="1"/>
    <col min="4878" max="4878" width="2.77734375" style="76" customWidth="1"/>
    <col min="4879" max="4879" width="4.44140625" style="76" customWidth="1"/>
    <col min="4880" max="4880" width="8.44140625" style="76" customWidth="1"/>
    <col min="4881" max="4881" width="32.44140625" style="76" customWidth="1"/>
    <col min="4882" max="4882" width="7.5546875" style="76" customWidth="1"/>
    <col min="4883" max="4883" width="9.5546875" style="76" customWidth="1"/>
    <col min="4884" max="5120" width="8.88671875" style="76"/>
    <col min="5121" max="5121" width="8.44140625" style="76" customWidth="1"/>
    <col min="5122" max="5129" width="5.5546875" style="76" customWidth="1"/>
    <col min="5130" max="5130" width="5.44140625" style="76" customWidth="1"/>
    <col min="5131" max="5131" width="6.44140625" style="76" customWidth="1"/>
    <col min="5132" max="5132" width="2" style="76" customWidth="1"/>
    <col min="5133" max="5133" width="3.44140625" style="76" customWidth="1"/>
    <col min="5134" max="5134" width="2.77734375" style="76" customWidth="1"/>
    <col min="5135" max="5135" width="4.44140625" style="76" customWidth="1"/>
    <col min="5136" max="5136" width="8.44140625" style="76" customWidth="1"/>
    <col min="5137" max="5137" width="32.44140625" style="76" customWidth="1"/>
    <col min="5138" max="5138" width="7.5546875" style="76" customWidth="1"/>
    <col min="5139" max="5139" width="9.5546875" style="76" customWidth="1"/>
    <col min="5140" max="5376" width="8.88671875" style="76"/>
    <col min="5377" max="5377" width="8.44140625" style="76" customWidth="1"/>
    <col min="5378" max="5385" width="5.5546875" style="76" customWidth="1"/>
    <col min="5386" max="5386" width="5.44140625" style="76" customWidth="1"/>
    <col min="5387" max="5387" width="6.44140625" style="76" customWidth="1"/>
    <col min="5388" max="5388" width="2" style="76" customWidth="1"/>
    <col min="5389" max="5389" width="3.44140625" style="76" customWidth="1"/>
    <col min="5390" max="5390" width="2.77734375" style="76" customWidth="1"/>
    <col min="5391" max="5391" width="4.44140625" style="76" customWidth="1"/>
    <col min="5392" max="5392" width="8.44140625" style="76" customWidth="1"/>
    <col min="5393" max="5393" width="32.44140625" style="76" customWidth="1"/>
    <col min="5394" max="5394" width="7.5546875" style="76" customWidth="1"/>
    <col min="5395" max="5395" width="9.5546875" style="76" customWidth="1"/>
    <col min="5396" max="5632" width="8.88671875" style="76"/>
    <col min="5633" max="5633" width="8.44140625" style="76" customWidth="1"/>
    <col min="5634" max="5641" width="5.5546875" style="76" customWidth="1"/>
    <col min="5642" max="5642" width="5.44140625" style="76" customWidth="1"/>
    <col min="5643" max="5643" width="6.44140625" style="76" customWidth="1"/>
    <col min="5644" max="5644" width="2" style="76" customWidth="1"/>
    <col min="5645" max="5645" width="3.44140625" style="76" customWidth="1"/>
    <col min="5646" max="5646" width="2.77734375" style="76" customWidth="1"/>
    <col min="5647" max="5647" width="4.44140625" style="76" customWidth="1"/>
    <col min="5648" max="5648" width="8.44140625" style="76" customWidth="1"/>
    <col min="5649" max="5649" width="32.44140625" style="76" customWidth="1"/>
    <col min="5650" max="5650" width="7.5546875" style="76" customWidth="1"/>
    <col min="5651" max="5651" width="9.5546875" style="76" customWidth="1"/>
    <col min="5652" max="5888" width="8.88671875" style="76"/>
    <col min="5889" max="5889" width="8.44140625" style="76" customWidth="1"/>
    <col min="5890" max="5897" width="5.5546875" style="76" customWidth="1"/>
    <col min="5898" max="5898" width="5.44140625" style="76" customWidth="1"/>
    <col min="5899" max="5899" width="6.44140625" style="76" customWidth="1"/>
    <col min="5900" max="5900" width="2" style="76" customWidth="1"/>
    <col min="5901" max="5901" width="3.44140625" style="76" customWidth="1"/>
    <col min="5902" max="5902" width="2.77734375" style="76" customWidth="1"/>
    <col min="5903" max="5903" width="4.44140625" style="76" customWidth="1"/>
    <col min="5904" max="5904" width="8.44140625" style="76" customWidth="1"/>
    <col min="5905" max="5905" width="32.44140625" style="76" customWidth="1"/>
    <col min="5906" max="5906" width="7.5546875" style="76" customWidth="1"/>
    <col min="5907" max="5907" width="9.5546875" style="76" customWidth="1"/>
    <col min="5908" max="6144" width="8.88671875" style="76"/>
    <col min="6145" max="6145" width="8.44140625" style="76" customWidth="1"/>
    <col min="6146" max="6153" width="5.5546875" style="76" customWidth="1"/>
    <col min="6154" max="6154" width="5.44140625" style="76" customWidth="1"/>
    <col min="6155" max="6155" width="6.44140625" style="76" customWidth="1"/>
    <col min="6156" max="6156" width="2" style="76" customWidth="1"/>
    <col min="6157" max="6157" width="3.44140625" style="76" customWidth="1"/>
    <col min="6158" max="6158" width="2.77734375" style="76" customWidth="1"/>
    <col min="6159" max="6159" width="4.44140625" style="76" customWidth="1"/>
    <col min="6160" max="6160" width="8.44140625" style="76" customWidth="1"/>
    <col min="6161" max="6161" width="32.44140625" style="76" customWidth="1"/>
    <col min="6162" max="6162" width="7.5546875" style="76" customWidth="1"/>
    <col min="6163" max="6163" width="9.5546875" style="76" customWidth="1"/>
    <col min="6164" max="6400" width="8.88671875" style="76"/>
    <col min="6401" max="6401" width="8.44140625" style="76" customWidth="1"/>
    <col min="6402" max="6409" width="5.5546875" style="76" customWidth="1"/>
    <col min="6410" max="6410" width="5.44140625" style="76" customWidth="1"/>
    <col min="6411" max="6411" width="6.44140625" style="76" customWidth="1"/>
    <col min="6412" max="6412" width="2" style="76" customWidth="1"/>
    <col min="6413" max="6413" width="3.44140625" style="76" customWidth="1"/>
    <col min="6414" max="6414" width="2.77734375" style="76" customWidth="1"/>
    <col min="6415" max="6415" width="4.44140625" style="76" customWidth="1"/>
    <col min="6416" max="6416" width="8.44140625" style="76" customWidth="1"/>
    <col min="6417" max="6417" width="32.44140625" style="76" customWidth="1"/>
    <col min="6418" max="6418" width="7.5546875" style="76" customWidth="1"/>
    <col min="6419" max="6419" width="9.5546875" style="76" customWidth="1"/>
    <col min="6420" max="6656" width="8.88671875" style="76"/>
    <col min="6657" max="6657" width="8.44140625" style="76" customWidth="1"/>
    <col min="6658" max="6665" width="5.5546875" style="76" customWidth="1"/>
    <col min="6666" max="6666" width="5.44140625" style="76" customWidth="1"/>
    <col min="6667" max="6667" width="6.44140625" style="76" customWidth="1"/>
    <col min="6668" max="6668" width="2" style="76" customWidth="1"/>
    <col min="6669" max="6669" width="3.44140625" style="76" customWidth="1"/>
    <col min="6670" max="6670" width="2.77734375" style="76" customWidth="1"/>
    <col min="6671" max="6671" width="4.44140625" style="76" customWidth="1"/>
    <col min="6672" max="6672" width="8.44140625" style="76" customWidth="1"/>
    <col min="6673" max="6673" width="32.44140625" style="76" customWidth="1"/>
    <col min="6674" max="6674" width="7.5546875" style="76" customWidth="1"/>
    <col min="6675" max="6675" width="9.5546875" style="76" customWidth="1"/>
    <col min="6676" max="6912" width="8.88671875" style="76"/>
    <col min="6913" max="6913" width="8.44140625" style="76" customWidth="1"/>
    <col min="6914" max="6921" width="5.5546875" style="76" customWidth="1"/>
    <col min="6922" max="6922" width="5.44140625" style="76" customWidth="1"/>
    <col min="6923" max="6923" width="6.44140625" style="76" customWidth="1"/>
    <col min="6924" max="6924" width="2" style="76" customWidth="1"/>
    <col min="6925" max="6925" width="3.44140625" style="76" customWidth="1"/>
    <col min="6926" max="6926" width="2.77734375" style="76" customWidth="1"/>
    <col min="6927" max="6927" width="4.44140625" style="76" customWidth="1"/>
    <col min="6928" max="6928" width="8.44140625" style="76" customWidth="1"/>
    <col min="6929" max="6929" width="32.44140625" style="76" customWidth="1"/>
    <col min="6930" max="6930" width="7.5546875" style="76" customWidth="1"/>
    <col min="6931" max="6931" width="9.5546875" style="76" customWidth="1"/>
    <col min="6932" max="7168" width="8.88671875" style="76"/>
    <col min="7169" max="7169" width="8.44140625" style="76" customWidth="1"/>
    <col min="7170" max="7177" width="5.5546875" style="76" customWidth="1"/>
    <col min="7178" max="7178" width="5.44140625" style="76" customWidth="1"/>
    <col min="7179" max="7179" width="6.44140625" style="76" customWidth="1"/>
    <col min="7180" max="7180" width="2" style="76" customWidth="1"/>
    <col min="7181" max="7181" width="3.44140625" style="76" customWidth="1"/>
    <col min="7182" max="7182" width="2.77734375" style="76" customWidth="1"/>
    <col min="7183" max="7183" width="4.44140625" style="76" customWidth="1"/>
    <col min="7184" max="7184" width="8.44140625" style="76" customWidth="1"/>
    <col min="7185" max="7185" width="32.44140625" style="76" customWidth="1"/>
    <col min="7186" max="7186" width="7.5546875" style="76" customWidth="1"/>
    <col min="7187" max="7187" width="9.5546875" style="76" customWidth="1"/>
    <col min="7188" max="7424" width="8.88671875" style="76"/>
    <col min="7425" max="7425" width="8.44140625" style="76" customWidth="1"/>
    <col min="7426" max="7433" width="5.5546875" style="76" customWidth="1"/>
    <col min="7434" max="7434" width="5.44140625" style="76" customWidth="1"/>
    <col min="7435" max="7435" width="6.44140625" style="76" customWidth="1"/>
    <col min="7436" max="7436" width="2" style="76" customWidth="1"/>
    <col min="7437" max="7437" width="3.44140625" style="76" customWidth="1"/>
    <col min="7438" max="7438" width="2.77734375" style="76" customWidth="1"/>
    <col min="7439" max="7439" width="4.44140625" style="76" customWidth="1"/>
    <col min="7440" max="7440" width="8.44140625" style="76" customWidth="1"/>
    <col min="7441" max="7441" width="32.44140625" style="76" customWidth="1"/>
    <col min="7442" max="7442" width="7.5546875" style="76" customWidth="1"/>
    <col min="7443" max="7443" width="9.5546875" style="76" customWidth="1"/>
    <col min="7444" max="7680" width="8.88671875" style="76"/>
    <col min="7681" max="7681" width="8.44140625" style="76" customWidth="1"/>
    <col min="7682" max="7689" width="5.5546875" style="76" customWidth="1"/>
    <col min="7690" max="7690" width="5.44140625" style="76" customWidth="1"/>
    <col min="7691" max="7691" width="6.44140625" style="76" customWidth="1"/>
    <col min="7692" max="7692" width="2" style="76" customWidth="1"/>
    <col min="7693" max="7693" width="3.44140625" style="76" customWidth="1"/>
    <col min="7694" max="7694" width="2.77734375" style="76" customWidth="1"/>
    <col min="7695" max="7695" width="4.44140625" style="76" customWidth="1"/>
    <col min="7696" max="7696" width="8.44140625" style="76" customWidth="1"/>
    <col min="7697" max="7697" width="32.44140625" style="76" customWidth="1"/>
    <col min="7698" max="7698" width="7.5546875" style="76" customWidth="1"/>
    <col min="7699" max="7699" width="9.5546875" style="76" customWidth="1"/>
    <col min="7700" max="7936" width="8.88671875" style="76"/>
    <col min="7937" max="7937" width="8.44140625" style="76" customWidth="1"/>
    <col min="7938" max="7945" width="5.5546875" style="76" customWidth="1"/>
    <col min="7946" max="7946" width="5.44140625" style="76" customWidth="1"/>
    <col min="7947" max="7947" width="6.44140625" style="76" customWidth="1"/>
    <col min="7948" max="7948" width="2" style="76" customWidth="1"/>
    <col min="7949" max="7949" width="3.44140625" style="76" customWidth="1"/>
    <col min="7950" max="7950" width="2.77734375" style="76" customWidth="1"/>
    <col min="7951" max="7951" width="4.44140625" style="76" customWidth="1"/>
    <col min="7952" max="7952" width="8.44140625" style="76" customWidth="1"/>
    <col min="7953" max="7953" width="32.44140625" style="76" customWidth="1"/>
    <col min="7954" max="7954" width="7.5546875" style="76" customWidth="1"/>
    <col min="7955" max="7955" width="9.5546875" style="76" customWidth="1"/>
    <col min="7956" max="8192" width="8.88671875" style="76"/>
    <col min="8193" max="8193" width="8.44140625" style="76" customWidth="1"/>
    <col min="8194" max="8201" width="5.5546875" style="76" customWidth="1"/>
    <col min="8202" max="8202" width="5.44140625" style="76" customWidth="1"/>
    <col min="8203" max="8203" width="6.44140625" style="76" customWidth="1"/>
    <col min="8204" max="8204" width="2" style="76" customWidth="1"/>
    <col min="8205" max="8205" width="3.44140625" style="76" customWidth="1"/>
    <col min="8206" max="8206" width="2.77734375" style="76" customWidth="1"/>
    <col min="8207" max="8207" width="4.44140625" style="76" customWidth="1"/>
    <col min="8208" max="8208" width="8.44140625" style="76" customWidth="1"/>
    <col min="8209" max="8209" width="32.44140625" style="76" customWidth="1"/>
    <col min="8210" max="8210" width="7.5546875" style="76" customWidth="1"/>
    <col min="8211" max="8211" width="9.5546875" style="76" customWidth="1"/>
    <col min="8212" max="8448" width="8.88671875" style="76"/>
    <col min="8449" max="8449" width="8.44140625" style="76" customWidth="1"/>
    <col min="8450" max="8457" width="5.5546875" style="76" customWidth="1"/>
    <col min="8458" max="8458" width="5.44140625" style="76" customWidth="1"/>
    <col min="8459" max="8459" width="6.44140625" style="76" customWidth="1"/>
    <col min="8460" max="8460" width="2" style="76" customWidth="1"/>
    <col min="8461" max="8461" width="3.44140625" style="76" customWidth="1"/>
    <col min="8462" max="8462" width="2.77734375" style="76" customWidth="1"/>
    <col min="8463" max="8463" width="4.44140625" style="76" customWidth="1"/>
    <col min="8464" max="8464" width="8.44140625" style="76" customWidth="1"/>
    <col min="8465" max="8465" width="32.44140625" style="76" customWidth="1"/>
    <col min="8466" max="8466" width="7.5546875" style="76" customWidth="1"/>
    <col min="8467" max="8467" width="9.5546875" style="76" customWidth="1"/>
    <col min="8468" max="8704" width="8.88671875" style="76"/>
    <col min="8705" max="8705" width="8.44140625" style="76" customWidth="1"/>
    <col min="8706" max="8713" width="5.5546875" style="76" customWidth="1"/>
    <col min="8714" max="8714" width="5.44140625" style="76" customWidth="1"/>
    <col min="8715" max="8715" width="6.44140625" style="76" customWidth="1"/>
    <col min="8716" max="8716" width="2" style="76" customWidth="1"/>
    <col min="8717" max="8717" width="3.44140625" style="76" customWidth="1"/>
    <col min="8718" max="8718" width="2.77734375" style="76" customWidth="1"/>
    <col min="8719" max="8719" width="4.44140625" style="76" customWidth="1"/>
    <col min="8720" max="8720" width="8.44140625" style="76" customWidth="1"/>
    <col min="8721" max="8721" width="32.44140625" style="76" customWidth="1"/>
    <col min="8722" max="8722" width="7.5546875" style="76" customWidth="1"/>
    <col min="8723" max="8723" width="9.5546875" style="76" customWidth="1"/>
    <col min="8724" max="8960" width="8.88671875" style="76"/>
    <col min="8961" max="8961" width="8.44140625" style="76" customWidth="1"/>
    <col min="8962" max="8969" width="5.5546875" style="76" customWidth="1"/>
    <col min="8970" max="8970" width="5.44140625" style="76" customWidth="1"/>
    <col min="8971" max="8971" width="6.44140625" style="76" customWidth="1"/>
    <col min="8972" max="8972" width="2" style="76" customWidth="1"/>
    <col min="8973" max="8973" width="3.44140625" style="76" customWidth="1"/>
    <col min="8974" max="8974" width="2.77734375" style="76" customWidth="1"/>
    <col min="8975" max="8975" width="4.44140625" style="76" customWidth="1"/>
    <col min="8976" max="8976" width="8.44140625" style="76" customWidth="1"/>
    <col min="8977" max="8977" width="32.44140625" style="76" customWidth="1"/>
    <col min="8978" max="8978" width="7.5546875" style="76" customWidth="1"/>
    <col min="8979" max="8979" width="9.5546875" style="76" customWidth="1"/>
    <col min="8980" max="9216" width="8.88671875" style="76"/>
    <col min="9217" max="9217" width="8.44140625" style="76" customWidth="1"/>
    <col min="9218" max="9225" width="5.5546875" style="76" customWidth="1"/>
    <col min="9226" max="9226" width="5.44140625" style="76" customWidth="1"/>
    <col min="9227" max="9227" width="6.44140625" style="76" customWidth="1"/>
    <col min="9228" max="9228" width="2" style="76" customWidth="1"/>
    <col min="9229" max="9229" width="3.44140625" style="76" customWidth="1"/>
    <col min="9230" max="9230" width="2.77734375" style="76" customWidth="1"/>
    <col min="9231" max="9231" width="4.44140625" style="76" customWidth="1"/>
    <col min="9232" max="9232" width="8.44140625" style="76" customWidth="1"/>
    <col min="9233" max="9233" width="32.44140625" style="76" customWidth="1"/>
    <col min="9234" max="9234" width="7.5546875" style="76" customWidth="1"/>
    <col min="9235" max="9235" width="9.5546875" style="76" customWidth="1"/>
    <col min="9236" max="9472" width="8.88671875" style="76"/>
    <col min="9473" max="9473" width="8.44140625" style="76" customWidth="1"/>
    <col min="9474" max="9481" width="5.5546875" style="76" customWidth="1"/>
    <col min="9482" max="9482" width="5.44140625" style="76" customWidth="1"/>
    <col min="9483" max="9483" width="6.44140625" style="76" customWidth="1"/>
    <col min="9484" max="9484" width="2" style="76" customWidth="1"/>
    <col min="9485" max="9485" width="3.44140625" style="76" customWidth="1"/>
    <col min="9486" max="9486" width="2.77734375" style="76" customWidth="1"/>
    <col min="9487" max="9487" width="4.44140625" style="76" customWidth="1"/>
    <col min="9488" max="9488" width="8.44140625" style="76" customWidth="1"/>
    <col min="9489" max="9489" width="32.44140625" style="76" customWidth="1"/>
    <col min="9490" max="9490" width="7.5546875" style="76" customWidth="1"/>
    <col min="9491" max="9491" width="9.5546875" style="76" customWidth="1"/>
    <col min="9492" max="9728" width="8.88671875" style="76"/>
    <col min="9729" max="9729" width="8.44140625" style="76" customWidth="1"/>
    <col min="9730" max="9737" width="5.5546875" style="76" customWidth="1"/>
    <col min="9738" max="9738" width="5.44140625" style="76" customWidth="1"/>
    <col min="9739" max="9739" width="6.44140625" style="76" customWidth="1"/>
    <col min="9740" max="9740" width="2" style="76" customWidth="1"/>
    <col min="9741" max="9741" width="3.44140625" style="76" customWidth="1"/>
    <col min="9742" max="9742" width="2.77734375" style="76" customWidth="1"/>
    <col min="9743" max="9743" width="4.44140625" style="76" customWidth="1"/>
    <col min="9744" max="9744" width="8.44140625" style="76" customWidth="1"/>
    <col min="9745" max="9745" width="32.44140625" style="76" customWidth="1"/>
    <col min="9746" max="9746" width="7.5546875" style="76" customWidth="1"/>
    <col min="9747" max="9747" width="9.5546875" style="76" customWidth="1"/>
    <col min="9748" max="9984" width="8.88671875" style="76"/>
    <col min="9985" max="9985" width="8.44140625" style="76" customWidth="1"/>
    <col min="9986" max="9993" width="5.5546875" style="76" customWidth="1"/>
    <col min="9994" max="9994" width="5.44140625" style="76" customWidth="1"/>
    <col min="9995" max="9995" width="6.44140625" style="76" customWidth="1"/>
    <col min="9996" max="9996" width="2" style="76" customWidth="1"/>
    <col min="9997" max="9997" width="3.44140625" style="76" customWidth="1"/>
    <col min="9998" max="9998" width="2.77734375" style="76" customWidth="1"/>
    <col min="9999" max="9999" width="4.44140625" style="76" customWidth="1"/>
    <col min="10000" max="10000" width="8.44140625" style="76" customWidth="1"/>
    <col min="10001" max="10001" width="32.44140625" style="76" customWidth="1"/>
    <col min="10002" max="10002" width="7.5546875" style="76" customWidth="1"/>
    <col min="10003" max="10003" width="9.5546875" style="76" customWidth="1"/>
    <col min="10004" max="10240" width="8.88671875" style="76"/>
    <col min="10241" max="10241" width="8.44140625" style="76" customWidth="1"/>
    <col min="10242" max="10249" width="5.5546875" style="76" customWidth="1"/>
    <col min="10250" max="10250" width="5.44140625" style="76" customWidth="1"/>
    <col min="10251" max="10251" width="6.44140625" style="76" customWidth="1"/>
    <col min="10252" max="10252" width="2" style="76" customWidth="1"/>
    <col min="10253" max="10253" width="3.44140625" style="76" customWidth="1"/>
    <col min="10254" max="10254" width="2.77734375" style="76" customWidth="1"/>
    <col min="10255" max="10255" width="4.44140625" style="76" customWidth="1"/>
    <col min="10256" max="10256" width="8.44140625" style="76" customWidth="1"/>
    <col min="10257" max="10257" width="32.44140625" style="76" customWidth="1"/>
    <col min="10258" max="10258" width="7.5546875" style="76" customWidth="1"/>
    <col min="10259" max="10259" width="9.5546875" style="76" customWidth="1"/>
    <col min="10260" max="10496" width="8.88671875" style="76"/>
    <col min="10497" max="10497" width="8.44140625" style="76" customWidth="1"/>
    <col min="10498" max="10505" width="5.5546875" style="76" customWidth="1"/>
    <col min="10506" max="10506" width="5.44140625" style="76" customWidth="1"/>
    <col min="10507" max="10507" width="6.44140625" style="76" customWidth="1"/>
    <col min="10508" max="10508" width="2" style="76" customWidth="1"/>
    <col min="10509" max="10509" width="3.44140625" style="76" customWidth="1"/>
    <col min="10510" max="10510" width="2.77734375" style="76" customWidth="1"/>
    <col min="10511" max="10511" width="4.44140625" style="76" customWidth="1"/>
    <col min="10512" max="10512" width="8.44140625" style="76" customWidth="1"/>
    <col min="10513" max="10513" width="32.44140625" style="76" customWidth="1"/>
    <col min="10514" max="10514" width="7.5546875" style="76" customWidth="1"/>
    <col min="10515" max="10515" width="9.5546875" style="76" customWidth="1"/>
    <col min="10516" max="10752" width="8.88671875" style="76"/>
    <col min="10753" max="10753" width="8.44140625" style="76" customWidth="1"/>
    <col min="10754" max="10761" width="5.5546875" style="76" customWidth="1"/>
    <col min="10762" max="10762" width="5.44140625" style="76" customWidth="1"/>
    <col min="10763" max="10763" width="6.44140625" style="76" customWidth="1"/>
    <col min="10764" max="10764" width="2" style="76" customWidth="1"/>
    <col min="10765" max="10765" width="3.44140625" style="76" customWidth="1"/>
    <col min="10766" max="10766" width="2.77734375" style="76" customWidth="1"/>
    <col min="10767" max="10767" width="4.44140625" style="76" customWidth="1"/>
    <col min="10768" max="10768" width="8.44140625" style="76" customWidth="1"/>
    <col min="10769" max="10769" width="32.44140625" style="76" customWidth="1"/>
    <col min="10770" max="10770" width="7.5546875" style="76" customWidth="1"/>
    <col min="10771" max="10771" width="9.5546875" style="76" customWidth="1"/>
    <col min="10772" max="11008" width="8.88671875" style="76"/>
    <col min="11009" max="11009" width="8.44140625" style="76" customWidth="1"/>
    <col min="11010" max="11017" width="5.5546875" style="76" customWidth="1"/>
    <col min="11018" max="11018" width="5.44140625" style="76" customWidth="1"/>
    <col min="11019" max="11019" width="6.44140625" style="76" customWidth="1"/>
    <col min="11020" max="11020" width="2" style="76" customWidth="1"/>
    <col min="11021" max="11021" width="3.44140625" style="76" customWidth="1"/>
    <col min="11022" max="11022" width="2.77734375" style="76" customWidth="1"/>
    <col min="11023" max="11023" width="4.44140625" style="76" customWidth="1"/>
    <col min="11024" max="11024" width="8.44140625" style="76" customWidth="1"/>
    <col min="11025" max="11025" width="32.44140625" style="76" customWidth="1"/>
    <col min="11026" max="11026" width="7.5546875" style="76" customWidth="1"/>
    <col min="11027" max="11027" width="9.5546875" style="76" customWidth="1"/>
    <col min="11028" max="11264" width="8.88671875" style="76"/>
    <col min="11265" max="11265" width="8.44140625" style="76" customWidth="1"/>
    <col min="11266" max="11273" width="5.5546875" style="76" customWidth="1"/>
    <col min="11274" max="11274" width="5.44140625" style="76" customWidth="1"/>
    <col min="11275" max="11275" width="6.44140625" style="76" customWidth="1"/>
    <col min="11276" max="11276" width="2" style="76" customWidth="1"/>
    <col min="11277" max="11277" width="3.44140625" style="76" customWidth="1"/>
    <col min="11278" max="11278" width="2.77734375" style="76" customWidth="1"/>
    <col min="11279" max="11279" width="4.44140625" style="76" customWidth="1"/>
    <col min="11280" max="11280" width="8.44140625" style="76" customWidth="1"/>
    <col min="11281" max="11281" width="32.44140625" style="76" customWidth="1"/>
    <col min="11282" max="11282" width="7.5546875" style="76" customWidth="1"/>
    <col min="11283" max="11283" width="9.5546875" style="76" customWidth="1"/>
    <col min="11284" max="11520" width="8.88671875" style="76"/>
    <col min="11521" max="11521" width="8.44140625" style="76" customWidth="1"/>
    <col min="11522" max="11529" width="5.5546875" style="76" customWidth="1"/>
    <col min="11530" max="11530" width="5.44140625" style="76" customWidth="1"/>
    <col min="11531" max="11531" width="6.44140625" style="76" customWidth="1"/>
    <col min="11532" max="11532" width="2" style="76" customWidth="1"/>
    <col min="11533" max="11533" width="3.44140625" style="76" customWidth="1"/>
    <col min="11534" max="11534" width="2.77734375" style="76" customWidth="1"/>
    <col min="11535" max="11535" width="4.44140625" style="76" customWidth="1"/>
    <col min="11536" max="11536" width="8.44140625" style="76" customWidth="1"/>
    <col min="11537" max="11537" width="32.44140625" style="76" customWidth="1"/>
    <col min="11538" max="11538" width="7.5546875" style="76" customWidth="1"/>
    <col min="11539" max="11539" width="9.5546875" style="76" customWidth="1"/>
    <col min="11540" max="11776" width="8.88671875" style="76"/>
    <col min="11777" max="11777" width="8.44140625" style="76" customWidth="1"/>
    <col min="11778" max="11785" width="5.5546875" style="76" customWidth="1"/>
    <col min="11786" max="11786" width="5.44140625" style="76" customWidth="1"/>
    <col min="11787" max="11787" width="6.44140625" style="76" customWidth="1"/>
    <col min="11788" max="11788" width="2" style="76" customWidth="1"/>
    <col min="11789" max="11789" width="3.44140625" style="76" customWidth="1"/>
    <col min="11790" max="11790" width="2.77734375" style="76" customWidth="1"/>
    <col min="11791" max="11791" width="4.44140625" style="76" customWidth="1"/>
    <col min="11792" max="11792" width="8.44140625" style="76" customWidth="1"/>
    <col min="11793" max="11793" width="32.44140625" style="76" customWidth="1"/>
    <col min="11794" max="11794" width="7.5546875" style="76" customWidth="1"/>
    <col min="11795" max="11795" width="9.5546875" style="76" customWidth="1"/>
    <col min="11796" max="12032" width="8.88671875" style="76"/>
    <col min="12033" max="12033" width="8.44140625" style="76" customWidth="1"/>
    <col min="12034" max="12041" width="5.5546875" style="76" customWidth="1"/>
    <col min="12042" max="12042" width="5.44140625" style="76" customWidth="1"/>
    <col min="12043" max="12043" width="6.44140625" style="76" customWidth="1"/>
    <col min="12044" max="12044" width="2" style="76" customWidth="1"/>
    <col min="12045" max="12045" width="3.44140625" style="76" customWidth="1"/>
    <col min="12046" max="12046" width="2.77734375" style="76" customWidth="1"/>
    <col min="12047" max="12047" width="4.44140625" style="76" customWidth="1"/>
    <col min="12048" max="12048" width="8.44140625" style="76" customWidth="1"/>
    <col min="12049" max="12049" width="32.44140625" style="76" customWidth="1"/>
    <col min="12050" max="12050" width="7.5546875" style="76" customWidth="1"/>
    <col min="12051" max="12051" width="9.5546875" style="76" customWidth="1"/>
    <col min="12052" max="12288" width="8.88671875" style="76"/>
    <col min="12289" max="12289" width="8.44140625" style="76" customWidth="1"/>
    <col min="12290" max="12297" width="5.5546875" style="76" customWidth="1"/>
    <col min="12298" max="12298" width="5.44140625" style="76" customWidth="1"/>
    <col min="12299" max="12299" width="6.44140625" style="76" customWidth="1"/>
    <col min="12300" max="12300" width="2" style="76" customWidth="1"/>
    <col min="12301" max="12301" width="3.44140625" style="76" customWidth="1"/>
    <col min="12302" max="12302" width="2.77734375" style="76" customWidth="1"/>
    <col min="12303" max="12303" width="4.44140625" style="76" customWidth="1"/>
    <col min="12304" max="12304" width="8.44140625" style="76" customWidth="1"/>
    <col min="12305" max="12305" width="32.44140625" style="76" customWidth="1"/>
    <col min="12306" max="12306" width="7.5546875" style="76" customWidth="1"/>
    <col min="12307" max="12307" width="9.5546875" style="76" customWidth="1"/>
    <col min="12308" max="12544" width="8.88671875" style="76"/>
    <col min="12545" max="12545" width="8.44140625" style="76" customWidth="1"/>
    <col min="12546" max="12553" width="5.5546875" style="76" customWidth="1"/>
    <col min="12554" max="12554" width="5.44140625" style="76" customWidth="1"/>
    <col min="12555" max="12555" width="6.44140625" style="76" customWidth="1"/>
    <col min="12556" max="12556" width="2" style="76" customWidth="1"/>
    <col min="12557" max="12557" width="3.44140625" style="76" customWidth="1"/>
    <col min="12558" max="12558" width="2.77734375" style="76" customWidth="1"/>
    <col min="12559" max="12559" width="4.44140625" style="76" customWidth="1"/>
    <col min="12560" max="12560" width="8.44140625" style="76" customWidth="1"/>
    <col min="12561" max="12561" width="32.44140625" style="76" customWidth="1"/>
    <col min="12562" max="12562" width="7.5546875" style="76" customWidth="1"/>
    <col min="12563" max="12563" width="9.5546875" style="76" customWidth="1"/>
    <col min="12564" max="12800" width="8.88671875" style="76"/>
    <col min="12801" max="12801" width="8.44140625" style="76" customWidth="1"/>
    <col min="12802" max="12809" width="5.5546875" style="76" customWidth="1"/>
    <col min="12810" max="12810" width="5.44140625" style="76" customWidth="1"/>
    <col min="12811" max="12811" width="6.44140625" style="76" customWidth="1"/>
    <col min="12812" max="12812" width="2" style="76" customWidth="1"/>
    <col min="12813" max="12813" width="3.44140625" style="76" customWidth="1"/>
    <col min="12814" max="12814" width="2.77734375" style="76" customWidth="1"/>
    <col min="12815" max="12815" width="4.44140625" style="76" customWidth="1"/>
    <col min="12816" max="12816" width="8.44140625" style="76" customWidth="1"/>
    <col min="12817" max="12817" width="32.44140625" style="76" customWidth="1"/>
    <col min="12818" max="12818" width="7.5546875" style="76" customWidth="1"/>
    <col min="12819" max="12819" width="9.5546875" style="76" customWidth="1"/>
    <col min="12820" max="13056" width="8.88671875" style="76"/>
    <col min="13057" max="13057" width="8.44140625" style="76" customWidth="1"/>
    <col min="13058" max="13065" width="5.5546875" style="76" customWidth="1"/>
    <col min="13066" max="13066" width="5.44140625" style="76" customWidth="1"/>
    <col min="13067" max="13067" width="6.44140625" style="76" customWidth="1"/>
    <col min="13068" max="13068" width="2" style="76" customWidth="1"/>
    <col min="13069" max="13069" width="3.44140625" style="76" customWidth="1"/>
    <col min="13070" max="13070" width="2.77734375" style="76" customWidth="1"/>
    <col min="13071" max="13071" width="4.44140625" style="76" customWidth="1"/>
    <col min="13072" max="13072" width="8.44140625" style="76" customWidth="1"/>
    <col min="13073" max="13073" width="32.44140625" style="76" customWidth="1"/>
    <col min="13074" max="13074" width="7.5546875" style="76" customWidth="1"/>
    <col min="13075" max="13075" width="9.5546875" style="76" customWidth="1"/>
    <col min="13076" max="13312" width="8.88671875" style="76"/>
    <col min="13313" max="13313" width="8.44140625" style="76" customWidth="1"/>
    <col min="13314" max="13321" width="5.5546875" style="76" customWidth="1"/>
    <col min="13322" max="13322" width="5.44140625" style="76" customWidth="1"/>
    <col min="13323" max="13323" width="6.44140625" style="76" customWidth="1"/>
    <col min="13324" max="13324" width="2" style="76" customWidth="1"/>
    <col min="13325" max="13325" width="3.44140625" style="76" customWidth="1"/>
    <col min="13326" max="13326" width="2.77734375" style="76" customWidth="1"/>
    <col min="13327" max="13327" width="4.44140625" style="76" customWidth="1"/>
    <col min="13328" max="13328" width="8.44140625" style="76" customWidth="1"/>
    <col min="13329" max="13329" width="32.44140625" style="76" customWidth="1"/>
    <col min="13330" max="13330" width="7.5546875" style="76" customWidth="1"/>
    <col min="13331" max="13331" width="9.5546875" style="76" customWidth="1"/>
    <col min="13332" max="13568" width="8.88671875" style="76"/>
    <col min="13569" max="13569" width="8.44140625" style="76" customWidth="1"/>
    <col min="13570" max="13577" width="5.5546875" style="76" customWidth="1"/>
    <col min="13578" max="13578" width="5.44140625" style="76" customWidth="1"/>
    <col min="13579" max="13579" width="6.44140625" style="76" customWidth="1"/>
    <col min="13580" max="13580" width="2" style="76" customWidth="1"/>
    <col min="13581" max="13581" width="3.44140625" style="76" customWidth="1"/>
    <col min="13582" max="13582" width="2.77734375" style="76" customWidth="1"/>
    <col min="13583" max="13583" width="4.44140625" style="76" customWidth="1"/>
    <col min="13584" max="13584" width="8.44140625" style="76" customWidth="1"/>
    <col min="13585" max="13585" width="32.44140625" style="76" customWidth="1"/>
    <col min="13586" max="13586" width="7.5546875" style="76" customWidth="1"/>
    <col min="13587" max="13587" width="9.5546875" style="76" customWidth="1"/>
    <col min="13588" max="13824" width="8.88671875" style="76"/>
    <col min="13825" max="13825" width="8.44140625" style="76" customWidth="1"/>
    <col min="13826" max="13833" width="5.5546875" style="76" customWidth="1"/>
    <col min="13834" max="13834" width="5.44140625" style="76" customWidth="1"/>
    <col min="13835" max="13835" width="6.44140625" style="76" customWidth="1"/>
    <col min="13836" max="13836" width="2" style="76" customWidth="1"/>
    <col min="13837" max="13837" width="3.44140625" style="76" customWidth="1"/>
    <col min="13838" max="13838" width="2.77734375" style="76" customWidth="1"/>
    <col min="13839" max="13839" width="4.44140625" style="76" customWidth="1"/>
    <col min="13840" max="13840" width="8.44140625" style="76" customWidth="1"/>
    <col min="13841" max="13841" width="32.44140625" style="76" customWidth="1"/>
    <col min="13842" max="13842" width="7.5546875" style="76" customWidth="1"/>
    <col min="13843" max="13843" width="9.5546875" style="76" customWidth="1"/>
    <col min="13844" max="14080" width="8.88671875" style="76"/>
    <col min="14081" max="14081" width="8.44140625" style="76" customWidth="1"/>
    <col min="14082" max="14089" width="5.5546875" style="76" customWidth="1"/>
    <col min="14090" max="14090" width="5.44140625" style="76" customWidth="1"/>
    <col min="14091" max="14091" width="6.44140625" style="76" customWidth="1"/>
    <col min="14092" max="14092" width="2" style="76" customWidth="1"/>
    <col min="14093" max="14093" width="3.44140625" style="76" customWidth="1"/>
    <col min="14094" max="14094" width="2.77734375" style="76" customWidth="1"/>
    <col min="14095" max="14095" width="4.44140625" style="76" customWidth="1"/>
    <col min="14096" max="14096" width="8.44140625" style="76" customWidth="1"/>
    <col min="14097" max="14097" width="32.44140625" style="76" customWidth="1"/>
    <col min="14098" max="14098" width="7.5546875" style="76" customWidth="1"/>
    <col min="14099" max="14099" width="9.5546875" style="76" customWidth="1"/>
    <col min="14100" max="14336" width="8.88671875" style="76"/>
    <col min="14337" max="14337" width="8.44140625" style="76" customWidth="1"/>
    <col min="14338" max="14345" width="5.5546875" style="76" customWidth="1"/>
    <col min="14346" max="14346" width="5.44140625" style="76" customWidth="1"/>
    <col min="14347" max="14347" width="6.44140625" style="76" customWidth="1"/>
    <col min="14348" max="14348" width="2" style="76" customWidth="1"/>
    <col min="14349" max="14349" width="3.44140625" style="76" customWidth="1"/>
    <col min="14350" max="14350" width="2.77734375" style="76" customWidth="1"/>
    <col min="14351" max="14351" width="4.44140625" style="76" customWidth="1"/>
    <col min="14352" max="14352" width="8.44140625" style="76" customWidth="1"/>
    <col min="14353" max="14353" width="32.44140625" style="76" customWidth="1"/>
    <col min="14354" max="14354" width="7.5546875" style="76" customWidth="1"/>
    <col min="14355" max="14355" width="9.5546875" style="76" customWidth="1"/>
    <col min="14356" max="14592" width="8.88671875" style="76"/>
    <col min="14593" max="14593" width="8.44140625" style="76" customWidth="1"/>
    <col min="14594" max="14601" width="5.5546875" style="76" customWidth="1"/>
    <col min="14602" max="14602" width="5.44140625" style="76" customWidth="1"/>
    <col min="14603" max="14603" width="6.44140625" style="76" customWidth="1"/>
    <col min="14604" max="14604" width="2" style="76" customWidth="1"/>
    <col min="14605" max="14605" width="3.44140625" style="76" customWidth="1"/>
    <col min="14606" max="14606" width="2.77734375" style="76" customWidth="1"/>
    <col min="14607" max="14607" width="4.44140625" style="76" customWidth="1"/>
    <col min="14608" max="14608" width="8.44140625" style="76" customWidth="1"/>
    <col min="14609" max="14609" width="32.44140625" style="76" customWidth="1"/>
    <col min="14610" max="14610" width="7.5546875" style="76" customWidth="1"/>
    <col min="14611" max="14611" width="9.5546875" style="76" customWidth="1"/>
    <col min="14612" max="14848" width="8.88671875" style="76"/>
    <col min="14849" max="14849" width="8.44140625" style="76" customWidth="1"/>
    <col min="14850" max="14857" width="5.5546875" style="76" customWidth="1"/>
    <col min="14858" max="14858" width="5.44140625" style="76" customWidth="1"/>
    <col min="14859" max="14859" width="6.44140625" style="76" customWidth="1"/>
    <col min="14860" max="14860" width="2" style="76" customWidth="1"/>
    <col min="14861" max="14861" width="3.44140625" style="76" customWidth="1"/>
    <col min="14862" max="14862" width="2.77734375" style="76" customWidth="1"/>
    <col min="14863" max="14863" width="4.44140625" style="76" customWidth="1"/>
    <col min="14864" max="14864" width="8.44140625" style="76" customWidth="1"/>
    <col min="14865" max="14865" width="32.44140625" style="76" customWidth="1"/>
    <col min="14866" max="14866" width="7.5546875" style="76" customWidth="1"/>
    <col min="14867" max="14867" width="9.5546875" style="76" customWidth="1"/>
    <col min="14868" max="15104" width="8.88671875" style="76"/>
    <col min="15105" max="15105" width="8.44140625" style="76" customWidth="1"/>
    <col min="15106" max="15113" width="5.5546875" style="76" customWidth="1"/>
    <col min="15114" max="15114" width="5.44140625" style="76" customWidth="1"/>
    <col min="15115" max="15115" width="6.44140625" style="76" customWidth="1"/>
    <col min="15116" max="15116" width="2" style="76" customWidth="1"/>
    <col min="15117" max="15117" width="3.44140625" style="76" customWidth="1"/>
    <col min="15118" max="15118" width="2.77734375" style="76" customWidth="1"/>
    <col min="15119" max="15119" width="4.44140625" style="76" customWidth="1"/>
    <col min="15120" max="15120" width="8.44140625" style="76" customWidth="1"/>
    <col min="15121" max="15121" width="32.44140625" style="76" customWidth="1"/>
    <col min="15122" max="15122" width="7.5546875" style="76" customWidth="1"/>
    <col min="15123" max="15123" width="9.5546875" style="76" customWidth="1"/>
    <col min="15124" max="15360" width="8.88671875" style="76"/>
    <col min="15361" max="15361" width="8.44140625" style="76" customWidth="1"/>
    <col min="15362" max="15369" width="5.5546875" style="76" customWidth="1"/>
    <col min="15370" max="15370" width="5.44140625" style="76" customWidth="1"/>
    <col min="15371" max="15371" width="6.44140625" style="76" customWidth="1"/>
    <col min="15372" max="15372" width="2" style="76" customWidth="1"/>
    <col min="15373" max="15373" width="3.44140625" style="76" customWidth="1"/>
    <col min="15374" max="15374" width="2.77734375" style="76" customWidth="1"/>
    <col min="15375" max="15375" width="4.44140625" style="76" customWidth="1"/>
    <col min="15376" max="15376" width="8.44140625" style="76" customWidth="1"/>
    <col min="15377" max="15377" width="32.44140625" style="76" customWidth="1"/>
    <col min="15378" max="15378" width="7.5546875" style="76" customWidth="1"/>
    <col min="15379" max="15379" width="9.5546875" style="76" customWidth="1"/>
    <col min="15380" max="15616" width="8.88671875" style="76"/>
    <col min="15617" max="15617" width="8.44140625" style="76" customWidth="1"/>
    <col min="15618" max="15625" width="5.5546875" style="76" customWidth="1"/>
    <col min="15626" max="15626" width="5.44140625" style="76" customWidth="1"/>
    <col min="15627" max="15627" width="6.44140625" style="76" customWidth="1"/>
    <col min="15628" max="15628" width="2" style="76" customWidth="1"/>
    <col min="15629" max="15629" width="3.44140625" style="76" customWidth="1"/>
    <col min="15630" max="15630" width="2.77734375" style="76" customWidth="1"/>
    <col min="15631" max="15631" width="4.44140625" style="76" customWidth="1"/>
    <col min="15632" max="15632" width="8.44140625" style="76" customWidth="1"/>
    <col min="15633" max="15633" width="32.44140625" style="76" customWidth="1"/>
    <col min="15634" max="15634" width="7.5546875" style="76" customWidth="1"/>
    <col min="15635" max="15635" width="9.5546875" style="76" customWidth="1"/>
    <col min="15636" max="15872" width="8.88671875" style="76"/>
    <col min="15873" max="15873" width="8.44140625" style="76" customWidth="1"/>
    <col min="15874" max="15881" width="5.5546875" style="76" customWidth="1"/>
    <col min="15882" max="15882" width="5.44140625" style="76" customWidth="1"/>
    <col min="15883" max="15883" width="6.44140625" style="76" customWidth="1"/>
    <col min="15884" max="15884" width="2" style="76" customWidth="1"/>
    <col min="15885" max="15885" width="3.44140625" style="76" customWidth="1"/>
    <col min="15886" max="15886" width="2.77734375" style="76" customWidth="1"/>
    <col min="15887" max="15887" width="4.44140625" style="76" customWidth="1"/>
    <col min="15888" max="15888" width="8.44140625" style="76" customWidth="1"/>
    <col min="15889" max="15889" width="32.44140625" style="76" customWidth="1"/>
    <col min="15890" max="15890" width="7.5546875" style="76" customWidth="1"/>
    <col min="15891" max="15891" width="9.5546875" style="76" customWidth="1"/>
    <col min="15892" max="16128" width="8.88671875" style="76"/>
    <col min="16129" max="16129" width="8.44140625" style="76" customWidth="1"/>
    <col min="16130" max="16137" width="5.5546875" style="76" customWidth="1"/>
    <col min="16138" max="16138" width="5.44140625" style="76" customWidth="1"/>
    <col min="16139" max="16139" width="6.44140625" style="76" customWidth="1"/>
    <col min="16140" max="16140" width="2" style="76" customWidth="1"/>
    <col min="16141" max="16141" width="3.44140625" style="76" customWidth="1"/>
    <col min="16142" max="16142" width="2.77734375" style="76" customWidth="1"/>
    <col min="16143" max="16143" width="4.44140625" style="76" customWidth="1"/>
    <col min="16144" max="16144" width="8.44140625" style="76" customWidth="1"/>
    <col min="16145" max="16145" width="32.44140625" style="76" customWidth="1"/>
    <col min="16146" max="16146" width="7.5546875" style="76" customWidth="1"/>
    <col min="16147" max="16147" width="9.5546875" style="76" customWidth="1"/>
    <col min="16148" max="16384" width="8.88671875" style="76"/>
  </cols>
  <sheetData>
    <row r="1" spans="1:19" ht="18" customHeight="1" thickBot="1" x14ac:dyDescent="0.35">
      <c r="A1" s="73" t="s">
        <v>52</v>
      </c>
      <c r="B1" s="234">
        <v>45359</v>
      </c>
      <c r="C1" s="234"/>
      <c r="D1" s="234"/>
      <c r="E1" s="235" t="str">
        <f>"Format dd-mm-åååå"</f>
        <v>Format dd-mm-åååå</v>
      </c>
      <c r="F1" s="235"/>
      <c r="G1" s="235"/>
      <c r="H1" s="235"/>
      <c r="I1" s="235"/>
      <c r="J1" s="74"/>
      <c r="K1" s="75"/>
      <c r="P1" s="78" t="s">
        <v>52</v>
      </c>
      <c r="Q1" s="236">
        <f>B1</f>
        <v>45359</v>
      </c>
      <c r="R1" s="236"/>
      <c r="S1" s="79"/>
    </row>
    <row r="2" spans="1:19" ht="16.8" customHeight="1" thickBot="1" x14ac:dyDescent="0.35">
      <c r="A2" s="80" t="s">
        <v>65</v>
      </c>
      <c r="B2" s="81" t="s">
        <v>0</v>
      </c>
      <c r="C2" s="82" t="s">
        <v>1</v>
      </c>
      <c r="D2" s="82" t="s">
        <v>2</v>
      </c>
      <c r="E2" s="82" t="s">
        <v>3</v>
      </c>
      <c r="F2" s="82" t="s">
        <v>4</v>
      </c>
      <c r="G2" s="82" t="s">
        <v>5</v>
      </c>
      <c r="H2" s="82" t="s">
        <v>6</v>
      </c>
      <c r="I2" s="83" t="s">
        <v>7</v>
      </c>
      <c r="J2" s="84" t="s">
        <v>53</v>
      </c>
      <c r="K2" s="85" t="s">
        <v>8</v>
      </c>
      <c r="M2" s="237" t="s">
        <v>14</v>
      </c>
      <c r="N2" s="237"/>
      <c r="P2" s="78" t="s">
        <v>40</v>
      </c>
      <c r="Q2" s="86" t="s">
        <v>51</v>
      </c>
      <c r="R2" s="86" t="s">
        <v>49</v>
      </c>
      <c r="S2" s="79" t="s">
        <v>50</v>
      </c>
    </row>
    <row r="3" spans="1:19" x14ac:dyDescent="0.3">
      <c r="A3" s="87" t="s">
        <v>9</v>
      </c>
      <c r="B3" s="173">
        <f t="shared" ref="B3:B5" si="0">6-I3</f>
        <v>2</v>
      </c>
      <c r="C3" s="174">
        <v>6</v>
      </c>
      <c r="D3" s="174">
        <v>2</v>
      </c>
      <c r="E3" s="175">
        <f t="shared" ref="E3:E5" si="1">6-C3</f>
        <v>0</v>
      </c>
      <c r="F3" s="174">
        <v>0</v>
      </c>
      <c r="G3" s="175">
        <f t="shared" ref="G3:G5" si="2">6-F3</f>
        <v>6</v>
      </c>
      <c r="H3" s="175">
        <f t="shared" ref="H3:H5" si="3">6-D3</f>
        <v>4</v>
      </c>
      <c r="I3" s="176">
        <v>4</v>
      </c>
      <c r="J3" s="88">
        <f t="shared" ref="J3:J6" si="4">C3+D3+F3+I3</f>
        <v>12</v>
      </c>
      <c r="K3" s="89">
        <f t="shared" ref="K3:K5" si="5">SUM(B3:I3)</f>
        <v>24</v>
      </c>
      <c r="M3" s="90">
        <v>2</v>
      </c>
      <c r="N3" s="91">
        <v>4</v>
      </c>
      <c r="P3" s="92"/>
      <c r="Q3" s="93"/>
      <c r="R3" s="94"/>
      <c r="S3" s="95"/>
    </row>
    <row r="4" spans="1:19" x14ac:dyDescent="0.3">
      <c r="A4" s="96" t="s">
        <v>10</v>
      </c>
      <c r="B4" s="173">
        <f t="shared" si="0"/>
        <v>2</v>
      </c>
      <c r="C4" s="177">
        <v>2</v>
      </c>
      <c r="D4" s="177">
        <v>6</v>
      </c>
      <c r="E4" s="175">
        <f t="shared" si="1"/>
        <v>4</v>
      </c>
      <c r="F4" s="177">
        <v>0</v>
      </c>
      <c r="G4" s="175">
        <f t="shared" si="2"/>
        <v>6</v>
      </c>
      <c r="H4" s="175">
        <f t="shared" si="3"/>
        <v>0</v>
      </c>
      <c r="I4" s="178">
        <v>4</v>
      </c>
      <c r="J4" s="97">
        <f t="shared" si="4"/>
        <v>12</v>
      </c>
      <c r="K4" s="98">
        <f t="shared" si="5"/>
        <v>24</v>
      </c>
      <c r="M4" s="90">
        <v>3</v>
      </c>
      <c r="N4" s="91">
        <v>7</v>
      </c>
      <c r="P4" s="99" t="s">
        <v>41</v>
      </c>
      <c r="Q4" s="100" t="s">
        <v>76</v>
      </c>
      <c r="R4" s="101">
        <f>B31</f>
        <v>36</v>
      </c>
      <c r="S4" s="211">
        <v>8</v>
      </c>
    </row>
    <row r="5" spans="1:19" x14ac:dyDescent="0.3">
      <c r="A5" s="102" t="s">
        <v>11</v>
      </c>
      <c r="B5" s="173">
        <f t="shared" si="0"/>
        <v>2</v>
      </c>
      <c r="C5" s="179">
        <v>0</v>
      </c>
      <c r="D5" s="179">
        <v>4</v>
      </c>
      <c r="E5" s="175">
        <f t="shared" si="1"/>
        <v>6</v>
      </c>
      <c r="F5" s="179">
        <v>4</v>
      </c>
      <c r="G5" s="175">
        <f t="shared" si="2"/>
        <v>2</v>
      </c>
      <c r="H5" s="175">
        <f t="shared" si="3"/>
        <v>2</v>
      </c>
      <c r="I5" s="180">
        <v>4</v>
      </c>
      <c r="J5" s="103">
        <f t="shared" si="4"/>
        <v>12</v>
      </c>
      <c r="K5" s="104">
        <f t="shared" si="5"/>
        <v>24</v>
      </c>
      <c r="M5" s="90">
        <v>5</v>
      </c>
      <c r="N5" s="91">
        <v>6</v>
      </c>
      <c r="P5" s="105"/>
      <c r="Q5" s="106"/>
      <c r="R5" s="106"/>
      <c r="S5" s="107"/>
    </row>
    <row r="6" spans="1:19" x14ac:dyDescent="0.3">
      <c r="A6" s="108" t="s">
        <v>13</v>
      </c>
      <c r="B6" s="221">
        <f t="shared" ref="B6:I6" si="6">SUM(B3:B5)</f>
        <v>6</v>
      </c>
      <c r="C6" s="181">
        <f t="shared" si="6"/>
        <v>8</v>
      </c>
      <c r="D6" s="181">
        <f t="shared" si="6"/>
        <v>12</v>
      </c>
      <c r="E6" s="181">
        <f t="shared" si="6"/>
        <v>10</v>
      </c>
      <c r="F6" s="181">
        <f t="shared" si="6"/>
        <v>4</v>
      </c>
      <c r="G6" s="181">
        <f t="shared" si="6"/>
        <v>14</v>
      </c>
      <c r="H6" s="181">
        <f t="shared" si="6"/>
        <v>6</v>
      </c>
      <c r="I6" s="182">
        <f t="shared" si="6"/>
        <v>12</v>
      </c>
      <c r="J6" s="222">
        <f t="shared" si="4"/>
        <v>36</v>
      </c>
      <c r="K6" s="109">
        <f>SUM(B6:J6)</f>
        <v>108</v>
      </c>
      <c r="M6" s="110">
        <v>8</v>
      </c>
      <c r="N6" s="111">
        <v>1</v>
      </c>
      <c r="P6" s="112"/>
      <c r="Q6" s="93"/>
      <c r="R6" s="93"/>
      <c r="S6" s="95"/>
    </row>
    <row r="7" spans="1:19" s="114" customFormat="1" x14ac:dyDescent="0.3">
      <c r="A7" s="113" t="s">
        <v>15</v>
      </c>
      <c r="B7" s="183">
        <f t="shared" ref="B7:B9" si="7">6-E7</f>
        <v>0</v>
      </c>
      <c r="C7" s="184">
        <f t="shared" ref="C7:C9" si="8">6-I7</f>
        <v>2</v>
      </c>
      <c r="D7" s="185">
        <v>0</v>
      </c>
      <c r="E7" s="185">
        <v>6</v>
      </c>
      <c r="F7" s="186">
        <f t="shared" ref="F7:F9" si="9">6-D7</f>
        <v>6</v>
      </c>
      <c r="G7" s="185">
        <v>2</v>
      </c>
      <c r="H7" s="184">
        <f t="shared" ref="H7:H9" si="10">6-G7</f>
        <v>4</v>
      </c>
      <c r="I7" s="187">
        <v>4</v>
      </c>
      <c r="J7" s="88">
        <f t="shared" ref="J7:J10" si="11">D7+E7+G7+I7</f>
        <v>12</v>
      </c>
      <c r="K7" s="89">
        <f t="shared" ref="K7:K31" si="12">SUM(B7:I7)</f>
        <v>24</v>
      </c>
      <c r="M7" s="90">
        <v>3</v>
      </c>
      <c r="N7" s="91">
        <v>5</v>
      </c>
      <c r="P7" s="99" t="s">
        <v>42</v>
      </c>
      <c r="Q7" s="100" t="s">
        <v>84</v>
      </c>
      <c r="R7" s="101">
        <f>C31</f>
        <v>51</v>
      </c>
      <c r="S7" s="211">
        <v>6</v>
      </c>
    </row>
    <row r="8" spans="1:19" s="114" customFormat="1" x14ac:dyDescent="0.3">
      <c r="A8" s="115" t="s">
        <v>16</v>
      </c>
      <c r="B8" s="173">
        <f t="shared" si="7"/>
        <v>0</v>
      </c>
      <c r="C8" s="188">
        <f t="shared" si="8"/>
        <v>4</v>
      </c>
      <c r="D8" s="177">
        <v>0</v>
      </c>
      <c r="E8" s="177">
        <v>6</v>
      </c>
      <c r="F8" s="189">
        <f t="shared" si="9"/>
        <v>6</v>
      </c>
      <c r="G8" s="177">
        <v>4</v>
      </c>
      <c r="H8" s="188">
        <f t="shared" si="10"/>
        <v>2</v>
      </c>
      <c r="I8" s="178">
        <v>2</v>
      </c>
      <c r="J8" s="97">
        <f t="shared" si="11"/>
        <v>12</v>
      </c>
      <c r="K8" s="98">
        <f t="shared" si="12"/>
        <v>24</v>
      </c>
      <c r="M8" s="90">
        <v>4</v>
      </c>
      <c r="N8" s="91">
        <v>1</v>
      </c>
      <c r="P8" s="112"/>
      <c r="Q8" s="94"/>
      <c r="R8" s="94"/>
      <c r="S8" s="116"/>
    </row>
    <row r="9" spans="1:19" s="114" customFormat="1" x14ac:dyDescent="0.3">
      <c r="A9" s="117" t="s">
        <v>17</v>
      </c>
      <c r="B9" s="173">
        <f t="shared" si="7"/>
        <v>6</v>
      </c>
      <c r="C9" s="188">
        <f t="shared" si="8"/>
        <v>0</v>
      </c>
      <c r="D9" s="179">
        <v>2</v>
      </c>
      <c r="E9" s="179">
        <v>0</v>
      </c>
      <c r="F9" s="189">
        <f t="shared" si="9"/>
        <v>4</v>
      </c>
      <c r="G9" s="179">
        <v>4</v>
      </c>
      <c r="H9" s="188">
        <f t="shared" si="10"/>
        <v>2</v>
      </c>
      <c r="I9" s="180">
        <v>6</v>
      </c>
      <c r="J9" s="103">
        <f t="shared" si="11"/>
        <v>12</v>
      </c>
      <c r="K9" s="104">
        <f t="shared" si="12"/>
        <v>24</v>
      </c>
      <c r="M9" s="90">
        <v>6</v>
      </c>
      <c r="N9" s="91">
        <v>7</v>
      </c>
      <c r="P9" s="118"/>
      <c r="Q9" s="119"/>
      <c r="R9" s="119"/>
      <c r="S9" s="120"/>
    </row>
    <row r="10" spans="1:19" s="114" customFormat="1" x14ac:dyDescent="0.3">
      <c r="A10" s="121" t="s">
        <v>18</v>
      </c>
      <c r="B10" s="204">
        <f t="shared" ref="B10:I10" si="13">SUM(B7:B9)</f>
        <v>6</v>
      </c>
      <c r="C10" s="199">
        <f t="shared" si="13"/>
        <v>6</v>
      </c>
      <c r="D10" s="190">
        <f t="shared" si="13"/>
        <v>2</v>
      </c>
      <c r="E10" s="190">
        <f t="shared" si="13"/>
        <v>12</v>
      </c>
      <c r="F10" s="191">
        <f t="shared" si="13"/>
        <v>16</v>
      </c>
      <c r="G10" s="190">
        <f t="shared" si="13"/>
        <v>10</v>
      </c>
      <c r="H10" s="199">
        <f t="shared" si="13"/>
        <v>8</v>
      </c>
      <c r="I10" s="191">
        <f t="shared" si="13"/>
        <v>12</v>
      </c>
      <c r="J10" s="222">
        <f t="shared" si="11"/>
        <v>36</v>
      </c>
      <c r="K10" s="109">
        <f t="shared" si="12"/>
        <v>72</v>
      </c>
      <c r="M10" s="110">
        <v>8</v>
      </c>
      <c r="N10" s="111">
        <v>2</v>
      </c>
      <c r="P10" s="99" t="s">
        <v>43</v>
      </c>
      <c r="Q10" s="100" t="s">
        <v>83</v>
      </c>
      <c r="R10" s="101">
        <f>D31</f>
        <v>76</v>
      </c>
      <c r="S10" s="211">
        <v>2</v>
      </c>
    </row>
    <row r="11" spans="1:19" s="114" customFormat="1" x14ac:dyDescent="0.3">
      <c r="A11" s="113" t="s">
        <v>19</v>
      </c>
      <c r="B11" s="173">
        <f t="shared" ref="B11:B13" si="14">6-H11</f>
        <v>2</v>
      </c>
      <c r="C11" s="192">
        <f t="shared" ref="C11:C13" si="15">6-F11</f>
        <v>6</v>
      </c>
      <c r="D11" s="188">
        <f t="shared" ref="D11:D13" si="16">6-I11</f>
        <v>0</v>
      </c>
      <c r="E11" s="185">
        <v>2</v>
      </c>
      <c r="F11" s="193">
        <v>0</v>
      </c>
      <c r="G11" s="175">
        <f t="shared" ref="G11:G13" si="17">6-E11</f>
        <v>4</v>
      </c>
      <c r="H11" s="194">
        <v>4</v>
      </c>
      <c r="I11" s="187">
        <v>6</v>
      </c>
      <c r="J11" s="88">
        <f t="shared" ref="J11:J14" si="18">E11+F11+H11+I11</f>
        <v>12</v>
      </c>
      <c r="K11" s="89">
        <f t="shared" si="12"/>
        <v>24</v>
      </c>
      <c r="M11" s="90">
        <v>4</v>
      </c>
      <c r="N11" s="91">
        <v>6</v>
      </c>
      <c r="P11" s="105"/>
      <c r="Q11" s="122"/>
      <c r="R11" s="122"/>
      <c r="S11" s="123"/>
    </row>
    <row r="12" spans="1:19" s="114" customFormat="1" x14ac:dyDescent="0.3">
      <c r="A12" s="115" t="s">
        <v>20</v>
      </c>
      <c r="B12" s="173">
        <f t="shared" si="14"/>
        <v>0</v>
      </c>
      <c r="C12" s="175">
        <f t="shared" si="15"/>
        <v>2</v>
      </c>
      <c r="D12" s="188">
        <f t="shared" si="16"/>
        <v>5</v>
      </c>
      <c r="E12" s="177">
        <v>1</v>
      </c>
      <c r="F12" s="195">
        <v>4</v>
      </c>
      <c r="G12" s="175">
        <f t="shared" si="17"/>
        <v>5</v>
      </c>
      <c r="H12" s="196">
        <v>6</v>
      </c>
      <c r="I12" s="178">
        <v>1</v>
      </c>
      <c r="J12" s="97">
        <f t="shared" si="18"/>
        <v>12</v>
      </c>
      <c r="K12" s="98">
        <f t="shared" si="12"/>
        <v>24</v>
      </c>
      <c r="M12" s="90">
        <v>5</v>
      </c>
      <c r="N12" s="91">
        <v>2</v>
      </c>
      <c r="P12" s="112"/>
      <c r="Q12" s="94"/>
      <c r="R12" s="94"/>
      <c r="S12" s="116"/>
    </row>
    <row r="13" spans="1:19" s="114" customFormat="1" x14ac:dyDescent="0.3">
      <c r="A13" s="117" t="s">
        <v>21</v>
      </c>
      <c r="B13" s="173">
        <f t="shared" si="14"/>
        <v>4</v>
      </c>
      <c r="C13" s="175">
        <f t="shared" si="15"/>
        <v>0</v>
      </c>
      <c r="D13" s="188">
        <f t="shared" si="16"/>
        <v>2</v>
      </c>
      <c r="E13" s="179">
        <v>0</v>
      </c>
      <c r="F13" s="197">
        <v>6</v>
      </c>
      <c r="G13" s="175">
        <f t="shared" si="17"/>
        <v>6</v>
      </c>
      <c r="H13" s="198">
        <v>2</v>
      </c>
      <c r="I13" s="180">
        <v>4</v>
      </c>
      <c r="J13" s="103">
        <f t="shared" si="18"/>
        <v>12</v>
      </c>
      <c r="K13" s="104">
        <f t="shared" si="12"/>
        <v>24</v>
      </c>
      <c r="M13" s="90">
        <v>7</v>
      </c>
      <c r="N13" s="91">
        <v>1</v>
      </c>
      <c r="P13" s="99" t="s">
        <v>44</v>
      </c>
      <c r="Q13" s="100" t="s">
        <v>86</v>
      </c>
      <c r="R13" s="101">
        <f>E31</f>
        <v>56</v>
      </c>
      <c r="S13" s="211">
        <v>5</v>
      </c>
    </row>
    <row r="14" spans="1:19" s="114" customFormat="1" x14ac:dyDescent="0.3">
      <c r="A14" s="121" t="s">
        <v>22</v>
      </c>
      <c r="B14" s="204">
        <f t="shared" ref="B14:I14" si="19">SUM(B11:B13)</f>
        <v>6</v>
      </c>
      <c r="C14" s="190">
        <f t="shared" si="19"/>
        <v>8</v>
      </c>
      <c r="D14" s="191">
        <f t="shared" si="19"/>
        <v>7</v>
      </c>
      <c r="E14" s="190">
        <f t="shared" si="19"/>
        <v>3</v>
      </c>
      <c r="F14" s="191">
        <f t="shared" si="19"/>
        <v>10</v>
      </c>
      <c r="G14" s="190">
        <f t="shared" si="19"/>
        <v>15</v>
      </c>
      <c r="H14" s="199">
        <f t="shared" si="19"/>
        <v>12</v>
      </c>
      <c r="I14" s="191">
        <f t="shared" si="19"/>
        <v>11</v>
      </c>
      <c r="J14" s="222">
        <f t="shared" si="18"/>
        <v>36</v>
      </c>
      <c r="K14" s="109">
        <f t="shared" si="12"/>
        <v>72</v>
      </c>
      <c r="M14" s="110">
        <v>8</v>
      </c>
      <c r="N14" s="111">
        <v>3</v>
      </c>
      <c r="P14" s="112"/>
      <c r="Q14" s="94"/>
      <c r="R14" s="94"/>
      <c r="S14" s="116"/>
    </row>
    <row r="15" spans="1:19" s="114" customFormat="1" x14ac:dyDescent="0.3">
      <c r="A15" s="113" t="s">
        <v>23</v>
      </c>
      <c r="B15" s="200">
        <v>2</v>
      </c>
      <c r="C15" s="175">
        <f t="shared" ref="C15:C17" si="20">6-B15</f>
        <v>4</v>
      </c>
      <c r="D15" s="189">
        <f t="shared" ref="D15:D17" si="21">6-G15</f>
        <v>6</v>
      </c>
      <c r="E15" s="175">
        <f t="shared" ref="E15:E17" si="22">6-I15</f>
        <v>1</v>
      </c>
      <c r="F15" s="187">
        <v>5</v>
      </c>
      <c r="G15" s="185">
        <v>0</v>
      </c>
      <c r="H15" s="188">
        <f t="shared" ref="H15:H17" si="23">6-F15</f>
        <v>1</v>
      </c>
      <c r="I15" s="187">
        <v>5</v>
      </c>
      <c r="J15" s="88">
        <f t="shared" ref="J15:J18" si="24">B15+F15+G15+I15</f>
        <v>12</v>
      </c>
      <c r="K15" s="89">
        <f t="shared" si="12"/>
        <v>24</v>
      </c>
      <c r="M15" s="90">
        <v>1</v>
      </c>
      <c r="N15" s="91">
        <v>2</v>
      </c>
      <c r="P15" s="118"/>
      <c r="Q15" s="119"/>
      <c r="R15" s="119"/>
      <c r="S15" s="120"/>
    </row>
    <row r="16" spans="1:19" s="114" customFormat="1" x14ac:dyDescent="0.3">
      <c r="A16" s="115" t="s">
        <v>24</v>
      </c>
      <c r="B16" s="201">
        <v>4</v>
      </c>
      <c r="C16" s="175">
        <f t="shared" si="20"/>
        <v>2</v>
      </c>
      <c r="D16" s="189">
        <f t="shared" si="21"/>
        <v>6</v>
      </c>
      <c r="E16" s="175">
        <f t="shared" si="22"/>
        <v>0</v>
      </c>
      <c r="F16" s="178">
        <v>2</v>
      </c>
      <c r="G16" s="177">
        <v>0</v>
      </c>
      <c r="H16" s="188">
        <f t="shared" si="23"/>
        <v>4</v>
      </c>
      <c r="I16" s="178">
        <v>6</v>
      </c>
      <c r="J16" s="97">
        <f t="shared" si="24"/>
        <v>12</v>
      </c>
      <c r="K16" s="98">
        <f t="shared" si="12"/>
        <v>24</v>
      </c>
      <c r="M16" s="90">
        <v>5</v>
      </c>
      <c r="N16" s="91">
        <v>7</v>
      </c>
      <c r="P16" s="99" t="s">
        <v>45</v>
      </c>
      <c r="Q16" s="100" t="s">
        <v>77</v>
      </c>
      <c r="R16" s="101">
        <f>F31</f>
        <v>72</v>
      </c>
      <c r="S16" s="211">
        <v>3</v>
      </c>
    </row>
    <row r="17" spans="1:19" s="114" customFormat="1" x14ac:dyDescent="0.3">
      <c r="A17" s="117" t="s">
        <v>25</v>
      </c>
      <c r="B17" s="202">
        <v>2</v>
      </c>
      <c r="C17" s="175">
        <f t="shared" si="20"/>
        <v>4</v>
      </c>
      <c r="D17" s="189">
        <f t="shared" si="21"/>
        <v>6</v>
      </c>
      <c r="E17" s="175">
        <f t="shared" si="22"/>
        <v>0</v>
      </c>
      <c r="F17" s="203">
        <v>4</v>
      </c>
      <c r="G17" s="179">
        <v>0</v>
      </c>
      <c r="H17" s="188">
        <f t="shared" si="23"/>
        <v>2</v>
      </c>
      <c r="I17" s="180">
        <v>6</v>
      </c>
      <c r="J17" s="103">
        <f t="shared" si="24"/>
        <v>12</v>
      </c>
      <c r="K17" s="104">
        <f t="shared" si="12"/>
        <v>24</v>
      </c>
      <c r="M17" s="90">
        <v>6</v>
      </c>
      <c r="N17" s="91">
        <v>3</v>
      </c>
      <c r="P17" s="105"/>
      <c r="Q17" s="122"/>
      <c r="R17" s="122"/>
      <c r="S17" s="123"/>
    </row>
    <row r="18" spans="1:19" s="114" customFormat="1" x14ac:dyDescent="0.3">
      <c r="A18" s="121" t="s">
        <v>26</v>
      </c>
      <c r="B18" s="204">
        <f t="shared" ref="B18:I18" si="25">SUM(B15:B17)</f>
        <v>8</v>
      </c>
      <c r="C18" s="190">
        <f t="shared" si="25"/>
        <v>10</v>
      </c>
      <c r="D18" s="191">
        <f t="shared" si="25"/>
        <v>18</v>
      </c>
      <c r="E18" s="190">
        <f t="shared" si="25"/>
        <v>1</v>
      </c>
      <c r="F18" s="191">
        <f t="shared" si="25"/>
        <v>11</v>
      </c>
      <c r="G18" s="190">
        <f t="shared" si="25"/>
        <v>0</v>
      </c>
      <c r="H18" s="199">
        <f t="shared" si="25"/>
        <v>7</v>
      </c>
      <c r="I18" s="191">
        <f t="shared" si="25"/>
        <v>17</v>
      </c>
      <c r="J18" s="222">
        <f t="shared" si="24"/>
        <v>36</v>
      </c>
      <c r="K18" s="109">
        <f t="shared" si="12"/>
        <v>72</v>
      </c>
      <c r="M18" s="110">
        <v>8</v>
      </c>
      <c r="N18" s="111">
        <v>4</v>
      </c>
      <c r="P18" s="112"/>
      <c r="Q18" s="94"/>
      <c r="R18" s="94"/>
      <c r="S18" s="116"/>
    </row>
    <row r="19" spans="1:19" s="114" customFormat="1" x14ac:dyDescent="0.3">
      <c r="A19" s="113" t="s">
        <v>27</v>
      </c>
      <c r="B19" s="173">
        <f t="shared" ref="B19:B21" si="26">6-G19</f>
        <v>1</v>
      </c>
      <c r="C19" s="185">
        <v>0</v>
      </c>
      <c r="D19" s="189">
        <f t="shared" ref="D19:D21" si="27">6-C19</f>
        <v>6</v>
      </c>
      <c r="E19" s="175">
        <f t="shared" ref="E19:F21" si="28">6-H19</f>
        <v>4</v>
      </c>
      <c r="F19" s="189">
        <f t="shared" si="28"/>
        <v>1</v>
      </c>
      <c r="G19" s="185">
        <v>5</v>
      </c>
      <c r="H19" s="194">
        <v>2</v>
      </c>
      <c r="I19" s="187">
        <v>5</v>
      </c>
      <c r="J19" s="88">
        <f t="shared" ref="J19:J22" si="29">C19+G19+H19+I19</f>
        <v>12</v>
      </c>
      <c r="K19" s="89">
        <f t="shared" si="12"/>
        <v>24</v>
      </c>
      <c r="M19" s="90">
        <v>2</v>
      </c>
      <c r="N19" s="91">
        <v>3</v>
      </c>
      <c r="P19" s="99" t="s">
        <v>46</v>
      </c>
      <c r="Q19" s="100" t="s">
        <v>78</v>
      </c>
      <c r="R19" s="101">
        <f>G31</f>
        <v>69</v>
      </c>
      <c r="S19" s="211">
        <v>4</v>
      </c>
    </row>
    <row r="20" spans="1:19" s="114" customFormat="1" x14ac:dyDescent="0.3">
      <c r="A20" s="115" t="s">
        <v>28</v>
      </c>
      <c r="B20" s="173">
        <f t="shared" si="26"/>
        <v>0</v>
      </c>
      <c r="C20" s="177">
        <v>2</v>
      </c>
      <c r="D20" s="189">
        <f t="shared" si="27"/>
        <v>4</v>
      </c>
      <c r="E20" s="175">
        <f t="shared" si="28"/>
        <v>4</v>
      </c>
      <c r="F20" s="189">
        <f t="shared" si="28"/>
        <v>4</v>
      </c>
      <c r="G20" s="177">
        <v>6</v>
      </c>
      <c r="H20" s="196">
        <v>2</v>
      </c>
      <c r="I20" s="178">
        <v>2</v>
      </c>
      <c r="J20" s="97">
        <f t="shared" si="29"/>
        <v>12</v>
      </c>
      <c r="K20" s="98">
        <f t="shared" si="12"/>
        <v>24</v>
      </c>
      <c r="M20" s="90">
        <v>6</v>
      </c>
      <c r="N20" s="91">
        <v>1</v>
      </c>
      <c r="P20" s="112"/>
      <c r="Q20" s="94"/>
      <c r="R20" s="94"/>
      <c r="S20" s="116"/>
    </row>
    <row r="21" spans="1:19" s="114" customFormat="1" x14ac:dyDescent="0.3">
      <c r="A21" s="117" t="s">
        <v>29</v>
      </c>
      <c r="B21" s="173">
        <f t="shared" si="26"/>
        <v>0</v>
      </c>
      <c r="C21" s="179">
        <v>0</v>
      </c>
      <c r="D21" s="189">
        <f t="shared" si="27"/>
        <v>6</v>
      </c>
      <c r="E21" s="175">
        <f t="shared" si="28"/>
        <v>4</v>
      </c>
      <c r="F21" s="189">
        <f t="shared" si="28"/>
        <v>2</v>
      </c>
      <c r="G21" s="179">
        <v>6</v>
      </c>
      <c r="H21" s="198">
        <v>2</v>
      </c>
      <c r="I21" s="180">
        <v>4</v>
      </c>
      <c r="J21" s="103">
        <f t="shared" si="29"/>
        <v>12</v>
      </c>
      <c r="K21" s="104">
        <f t="shared" si="12"/>
        <v>24</v>
      </c>
      <c r="M21" s="90">
        <v>7</v>
      </c>
      <c r="N21" s="91">
        <v>4</v>
      </c>
      <c r="P21" s="118"/>
      <c r="Q21" s="119"/>
      <c r="R21" s="119"/>
      <c r="S21" s="120"/>
    </row>
    <row r="22" spans="1:19" s="114" customFormat="1" x14ac:dyDescent="0.3">
      <c r="A22" s="121" t="s">
        <v>30</v>
      </c>
      <c r="B22" s="204">
        <f t="shared" ref="B22:I22" si="30">SUM(B19:B21)</f>
        <v>1</v>
      </c>
      <c r="C22" s="190">
        <f t="shared" si="30"/>
        <v>2</v>
      </c>
      <c r="D22" s="191">
        <f t="shared" si="30"/>
        <v>16</v>
      </c>
      <c r="E22" s="190">
        <f t="shared" si="30"/>
        <v>12</v>
      </c>
      <c r="F22" s="191">
        <f t="shared" si="30"/>
        <v>7</v>
      </c>
      <c r="G22" s="190">
        <f t="shared" si="30"/>
        <v>17</v>
      </c>
      <c r="H22" s="199">
        <f t="shared" si="30"/>
        <v>6</v>
      </c>
      <c r="I22" s="191">
        <f t="shared" si="30"/>
        <v>11</v>
      </c>
      <c r="J22" s="222">
        <f t="shared" si="29"/>
        <v>36</v>
      </c>
      <c r="K22" s="109">
        <f t="shared" si="12"/>
        <v>72</v>
      </c>
      <c r="M22" s="110">
        <v>8</v>
      </c>
      <c r="N22" s="111">
        <v>5</v>
      </c>
      <c r="P22" s="99" t="s">
        <v>47</v>
      </c>
      <c r="Q22" s="100" t="s">
        <v>79</v>
      </c>
      <c r="R22" s="101">
        <f>H31</f>
        <v>45</v>
      </c>
      <c r="S22" s="211">
        <v>7</v>
      </c>
    </row>
    <row r="23" spans="1:19" s="114" customFormat="1" x14ac:dyDescent="0.3">
      <c r="A23" s="113" t="s">
        <v>31</v>
      </c>
      <c r="B23" s="200">
        <v>0</v>
      </c>
      <c r="C23" s="175">
        <f t="shared" ref="C23:C25" si="31">6-H23</f>
        <v>4</v>
      </c>
      <c r="D23" s="187">
        <v>4</v>
      </c>
      <c r="E23" s="175">
        <f t="shared" ref="E23:E25" si="32">6-D23</f>
        <v>2</v>
      </c>
      <c r="F23" s="189">
        <f t="shared" ref="F23:F25" si="33">6-B23</f>
        <v>6</v>
      </c>
      <c r="G23" s="175">
        <f t="shared" ref="G23:G25" si="34">6-I23</f>
        <v>0</v>
      </c>
      <c r="H23" s="194">
        <v>2</v>
      </c>
      <c r="I23" s="187">
        <v>6</v>
      </c>
      <c r="J23" s="88">
        <f t="shared" ref="J23:J26" si="35">B23+D23+H23+I23</f>
        <v>12</v>
      </c>
      <c r="K23" s="89">
        <f t="shared" si="12"/>
        <v>24</v>
      </c>
      <c r="M23" s="90">
        <v>1</v>
      </c>
      <c r="N23" s="91">
        <v>5</v>
      </c>
      <c r="P23" s="105"/>
      <c r="Q23" s="122"/>
      <c r="R23" s="122"/>
      <c r="S23" s="123"/>
    </row>
    <row r="24" spans="1:19" s="114" customFormat="1" x14ac:dyDescent="0.3">
      <c r="A24" s="115" t="s">
        <v>32</v>
      </c>
      <c r="B24" s="201">
        <v>4</v>
      </c>
      <c r="C24" s="175">
        <f t="shared" si="31"/>
        <v>4</v>
      </c>
      <c r="D24" s="178">
        <v>0</v>
      </c>
      <c r="E24" s="175">
        <f t="shared" si="32"/>
        <v>6</v>
      </c>
      <c r="F24" s="189">
        <f t="shared" si="33"/>
        <v>2</v>
      </c>
      <c r="G24" s="175">
        <f t="shared" si="34"/>
        <v>0</v>
      </c>
      <c r="H24" s="196">
        <v>2</v>
      </c>
      <c r="I24" s="178">
        <v>6</v>
      </c>
      <c r="J24" s="97">
        <f t="shared" si="35"/>
        <v>12</v>
      </c>
      <c r="K24" s="98">
        <f t="shared" si="12"/>
        <v>24</v>
      </c>
      <c r="M24" s="90">
        <v>3</v>
      </c>
      <c r="N24" s="91">
        <v>4</v>
      </c>
      <c r="P24" s="112"/>
      <c r="Q24" s="94"/>
      <c r="R24" s="94"/>
      <c r="S24" s="116"/>
    </row>
    <row r="25" spans="1:19" s="114" customFormat="1" x14ac:dyDescent="0.3">
      <c r="A25" s="117" t="s">
        <v>33</v>
      </c>
      <c r="B25" s="202">
        <v>0</v>
      </c>
      <c r="C25" s="175">
        <f t="shared" si="31"/>
        <v>4</v>
      </c>
      <c r="D25" s="203">
        <v>4</v>
      </c>
      <c r="E25" s="175">
        <f t="shared" si="32"/>
        <v>2</v>
      </c>
      <c r="F25" s="189">
        <f t="shared" si="33"/>
        <v>6</v>
      </c>
      <c r="G25" s="175">
        <f t="shared" si="34"/>
        <v>0</v>
      </c>
      <c r="H25" s="198">
        <v>2</v>
      </c>
      <c r="I25" s="180">
        <v>6</v>
      </c>
      <c r="J25" s="103">
        <f t="shared" si="35"/>
        <v>12</v>
      </c>
      <c r="K25" s="104">
        <f t="shared" si="12"/>
        <v>24</v>
      </c>
      <c r="M25" s="90">
        <v>7</v>
      </c>
      <c r="N25" s="91">
        <v>2</v>
      </c>
      <c r="P25" s="99" t="s">
        <v>48</v>
      </c>
      <c r="Q25" s="100" t="s">
        <v>80</v>
      </c>
      <c r="R25" s="101">
        <f>I31</f>
        <v>99</v>
      </c>
      <c r="S25" s="211">
        <v>1</v>
      </c>
    </row>
    <row r="26" spans="1:19" s="114" customFormat="1" ht="15" thickBot="1" x14ac:dyDescent="0.35">
      <c r="A26" s="121" t="s">
        <v>36</v>
      </c>
      <c r="B26" s="204">
        <f t="shared" ref="B26:I26" si="36">SUM(B23:B25)</f>
        <v>4</v>
      </c>
      <c r="C26" s="190">
        <f t="shared" si="36"/>
        <v>12</v>
      </c>
      <c r="D26" s="191">
        <f t="shared" si="36"/>
        <v>8</v>
      </c>
      <c r="E26" s="190">
        <f t="shared" si="36"/>
        <v>10</v>
      </c>
      <c r="F26" s="191">
        <f t="shared" si="36"/>
        <v>14</v>
      </c>
      <c r="G26" s="190">
        <f t="shared" si="36"/>
        <v>0</v>
      </c>
      <c r="H26" s="199">
        <f t="shared" si="36"/>
        <v>6</v>
      </c>
      <c r="I26" s="191">
        <f t="shared" si="36"/>
        <v>18</v>
      </c>
      <c r="J26" s="222">
        <f t="shared" si="35"/>
        <v>36</v>
      </c>
      <c r="K26" s="109">
        <f t="shared" si="12"/>
        <v>72</v>
      </c>
      <c r="M26" s="110">
        <v>8</v>
      </c>
      <c r="N26" s="111">
        <v>6</v>
      </c>
      <c r="P26" s="124"/>
      <c r="Q26" s="125"/>
      <c r="R26" s="125"/>
      <c r="S26" s="126"/>
    </row>
    <row r="27" spans="1:19" s="114" customFormat="1" x14ac:dyDescent="0.3">
      <c r="A27" s="113" t="s">
        <v>34</v>
      </c>
      <c r="B27" s="200">
        <v>2</v>
      </c>
      <c r="C27" s="185">
        <v>0</v>
      </c>
      <c r="D27" s="189">
        <f t="shared" ref="D27:D29" si="37">6-B27</f>
        <v>4</v>
      </c>
      <c r="E27" s="185">
        <v>4</v>
      </c>
      <c r="F27" s="189">
        <f t="shared" ref="F27:F29" si="38">6-E27</f>
        <v>2</v>
      </c>
      <c r="G27" s="175">
        <f t="shared" ref="G27:G29" si="39">6-C27</f>
        <v>6</v>
      </c>
      <c r="H27" s="188">
        <f t="shared" ref="H27:H29" si="40">6-I27</f>
        <v>0</v>
      </c>
      <c r="I27" s="187">
        <v>6</v>
      </c>
      <c r="J27" s="88">
        <f t="shared" ref="J27:J30" si="41">B27+C27+E27+I27</f>
        <v>12</v>
      </c>
      <c r="K27" s="89">
        <f t="shared" si="12"/>
        <v>24</v>
      </c>
      <c r="M27" s="90">
        <v>1</v>
      </c>
      <c r="N27" s="91">
        <v>3</v>
      </c>
      <c r="P27" s="127"/>
      <c r="Q27" s="127"/>
      <c r="R27" s="127"/>
      <c r="S27" s="127"/>
    </row>
    <row r="28" spans="1:19" s="114" customFormat="1" x14ac:dyDescent="0.3">
      <c r="A28" s="115" t="s">
        <v>35</v>
      </c>
      <c r="B28" s="201">
        <v>2</v>
      </c>
      <c r="C28" s="177">
        <v>4</v>
      </c>
      <c r="D28" s="189">
        <f t="shared" si="37"/>
        <v>4</v>
      </c>
      <c r="E28" s="177">
        <v>0</v>
      </c>
      <c r="F28" s="189">
        <f t="shared" si="38"/>
        <v>6</v>
      </c>
      <c r="G28" s="175">
        <f t="shared" si="39"/>
        <v>2</v>
      </c>
      <c r="H28" s="188">
        <f t="shared" si="40"/>
        <v>0</v>
      </c>
      <c r="I28" s="178">
        <v>6</v>
      </c>
      <c r="J28" s="97">
        <f t="shared" si="41"/>
        <v>12</v>
      </c>
      <c r="K28" s="98">
        <f t="shared" si="12"/>
        <v>24</v>
      </c>
      <c r="M28" s="90">
        <v>2</v>
      </c>
      <c r="N28" s="91">
        <v>6</v>
      </c>
      <c r="P28" s="77" t="s">
        <v>8</v>
      </c>
      <c r="Q28" s="77"/>
      <c r="R28" s="77">
        <f>SUM(R4:R25)</f>
        <v>504</v>
      </c>
      <c r="S28" s="128"/>
    </row>
    <row r="29" spans="1:19" s="114" customFormat="1" x14ac:dyDescent="0.3">
      <c r="A29" s="117" t="s">
        <v>37</v>
      </c>
      <c r="B29" s="202">
        <v>1</v>
      </c>
      <c r="C29" s="179">
        <v>1</v>
      </c>
      <c r="D29" s="189">
        <f t="shared" si="37"/>
        <v>5</v>
      </c>
      <c r="E29" s="179">
        <v>4</v>
      </c>
      <c r="F29" s="189">
        <f t="shared" si="38"/>
        <v>2</v>
      </c>
      <c r="G29" s="175">
        <f t="shared" si="39"/>
        <v>5</v>
      </c>
      <c r="H29" s="188">
        <f t="shared" si="40"/>
        <v>0</v>
      </c>
      <c r="I29" s="180">
        <v>6</v>
      </c>
      <c r="J29" s="103">
        <f t="shared" si="41"/>
        <v>12</v>
      </c>
      <c r="K29" s="104">
        <f t="shared" si="12"/>
        <v>24</v>
      </c>
      <c r="M29" s="90">
        <v>4</v>
      </c>
      <c r="N29" s="91">
        <v>5</v>
      </c>
      <c r="P29" s="127"/>
      <c r="Q29" s="127"/>
      <c r="R29" s="127"/>
      <c r="S29" s="127"/>
    </row>
    <row r="30" spans="1:19" s="114" customFormat="1" ht="15" thickBot="1" x14ac:dyDescent="0.35">
      <c r="A30" s="129" t="s">
        <v>38</v>
      </c>
      <c r="B30" s="205">
        <f t="shared" ref="B30:I30" si="42">SUM(B27:B29)</f>
        <v>5</v>
      </c>
      <c r="C30" s="206">
        <f t="shared" si="42"/>
        <v>5</v>
      </c>
      <c r="D30" s="223">
        <f t="shared" si="42"/>
        <v>13</v>
      </c>
      <c r="E30" s="206">
        <f t="shared" si="42"/>
        <v>8</v>
      </c>
      <c r="F30" s="223">
        <f t="shared" si="42"/>
        <v>10</v>
      </c>
      <c r="G30" s="206">
        <f t="shared" si="42"/>
        <v>13</v>
      </c>
      <c r="H30" s="224">
        <f t="shared" si="42"/>
        <v>0</v>
      </c>
      <c r="I30" s="207">
        <f t="shared" si="42"/>
        <v>18</v>
      </c>
      <c r="J30" s="225">
        <f t="shared" si="41"/>
        <v>36</v>
      </c>
      <c r="K30" s="130">
        <f t="shared" si="12"/>
        <v>72</v>
      </c>
      <c r="M30" s="110">
        <v>8</v>
      </c>
      <c r="N30" s="111">
        <v>7</v>
      </c>
      <c r="P30" s="127"/>
      <c r="Q30" s="127"/>
      <c r="R30" s="127"/>
      <c r="S30" s="127"/>
    </row>
    <row r="31" spans="1:19" s="133" customFormat="1" ht="17.399999999999999" customHeight="1" thickBot="1" x14ac:dyDescent="0.35">
      <c r="A31" s="131" t="s">
        <v>39</v>
      </c>
      <c r="B31" s="208">
        <f t="shared" ref="B31:I31" si="43">SUM(B3:B5)+SUM(B7:B9)+SUM(B11:B13)+SUM(B19:B21)+SUM(B23:B25)+SUM(B27:B29)+SUM(B15:B17)</f>
        <v>36</v>
      </c>
      <c r="C31" s="209">
        <f t="shared" si="43"/>
        <v>51</v>
      </c>
      <c r="D31" s="210">
        <f t="shared" si="43"/>
        <v>76</v>
      </c>
      <c r="E31" s="210">
        <f t="shared" si="43"/>
        <v>56</v>
      </c>
      <c r="F31" s="210">
        <f t="shared" si="43"/>
        <v>72</v>
      </c>
      <c r="G31" s="210">
        <f t="shared" si="43"/>
        <v>69</v>
      </c>
      <c r="H31" s="210">
        <f t="shared" si="43"/>
        <v>45</v>
      </c>
      <c r="I31" s="208">
        <f t="shared" si="43"/>
        <v>99</v>
      </c>
      <c r="J31" s="132">
        <f>SUM(J3:J30)/2</f>
        <v>252</v>
      </c>
      <c r="K31" s="75">
        <f t="shared" si="12"/>
        <v>504</v>
      </c>
      <c r="M31" s="128"/>
      <c r="N31" s="128"/>
      <c r="P31" s="127"/>
      <c r="Q31" s="127"/>
      <c r="R31" s="127"/>
      <c r="S31" s="127"/>
    </row>
    <row r="32" spans="1:19" ht="7.8" customHeight="1" x14ac:dyDescent="0.3">
      <c r="J32" s="136"/>
    </row>
    <row r="33" spans="7:10" x14ac:dyDescent="0.3">
      <c r="G33" s="137" t="s">
        <v>8</v>
      </c>
      <c r="H33" s="138" t="s">
        <v>54</v>
      </c>
      <c r="I33" s="138" t="s">
        <v>55</v>
      </c>
      <c r="J33" s="139">
        <v>252</v>
      </c>
    </row>
  </sheetData>
  <sheetProtection sheet="1" objects="1" scenarios="1" selectLockedCells="1"/>
  <mergeCells count="4">
    <mergeCell ref="B1:D1"/>
    <mergeCell ref="E1:I1"/>
    <mergeCell ref="Q1:R1"/>
    <mergeCell ref="M2:N2"/>
  </mergeCells>
  <pageMargins left="1.1020833333333333" right="0.70833333333333337" top="1.5354166666666669" bottom="0.74791666666666667" header="0.70833333333333337" footer="0.51181102362204722"/>
  <pageSetup paperSize="9" firstPageNumber="0" orientation="portrait" horizontalDpi="300" verticalDpi="300"/>
  <headerFooter alignWithMargins="0">
    <oddHeader xml:space="preserve">&amp;C&amp;"-,Fed"&amp;16Resultat af bridgeturnering   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rgb="FF0070C0"/>
  </sheetPr>
  <dimension ref="A1:S33"/>
  <sheetViews>
    <sheetView workbookViewId="0">
      <selection activeCell="C3" sqref="C3"/>
    </sheetView>
  </sheetViews>
  <sheetFormatPr defaultRowHeight="14.4" x14ac:dyDescent="0.3"/>
  <cols>
    <col min="1" max="1" width="8.44140625" style="134" customWidth="1"/>
    <col min="2" max="8" width="5.5546875" style="134" customWidth="1"/>
    <col min="9" max="9" width="5.5546875" style="135" customWidth="1"/>
    <col min="10" max="10" width="5.44140625" style="77" customWidth="1"/>
    <col min="11" max="11" width="6.44140625" style="77" customWidth="1"/>
    <col min="12" max="12" width="2" style="76" customWidth="1"/>
    <col min="13" max="13" width="3.44140625" style="77" customWidth="1"/>
    <col min="14" max="14" width="2.77734375" style="77" customWidth="1"/>
    <col min="15" max="15" width="4.44140625" style="76" customWidth="1"/>
    <col min="16" max="16" width="8.44140625" style="127" customWidth="1"/>
    <col min="17" max="17" width="32.44140625" style="127" customWidth="1"/>
    <col min="18" max="18" width="7.5546875" style="127" customWidth="1"/>
    <col min="19" max="19" width="9.5546875" style="127" customWidth="1"/>
    <col min="20" max="256" width="8.88671875" style="76"/>
    <col min="257" max="257" width="8.44140625" style="76" customWidth="1"/>
    <col min="258" max="265" width="5.5546875" style="76" customWidth="1"/>
    <col min="266" max="266" width="5.44140625" style="76" customWidth="1"/>
    <col min="267" max="267" width="6.44140625" style="76" customWidth="1"/>
    <col min="268" max="268" width="2" style="76" customWidth="1"/>
    <col min="269" max="269" width="3.44140625" style="76" customWidth="1"/>
    <col min="270" max="270" width="2.77734375" style="76" customWidth="1"/>
    <col min="271" max="271" width="4.44140625" style="76" customWidth="1"/>
    <col min="272" max="272" width="8.44140625" style="76" customWidth="1"/>
    <col min="273" max="273" width="32.44140625" style="76" customWidth="1"/>
    <col min="274" max="274" width="7.5546875" style="76" customWidth="1"/>
    <col min="275" max="275" width="9.5546875" style="76" customWidth="1"/>
    <col min="276" max="512" width="8.88671875" style="76"/>
    <col min="513" max="513" width="8.44140625" style="76" customWidth="1"/>
    <col min="514" max="521" width="5.5546875" style="76" customWidth="1"/>
    <col min="522" max="522" width="5.44140625" style="76" customWidth="1"/>
    <col min="523" max="523" width="6.44140625" style="76" customWidth="1"/>
    <col min="524" max="524" width="2" style="76" customWidth="1"/>
    <col min="525" max="525" width="3.44140625" style="76" customWidth="1"/>
    <col min="526" max="526" width="2.77734375" style="76" customWidth="1"/>
    <col min="527" max="527" width="4.44140625" style="76" customWidth="1"/>
    <col min="528" max="528" width="8.44140625" style="76" customWidth="1"/>
    <col min="529" max="529" width="32.44140625" style="76" customWidth="1"/>
    <col min="530" max="530" width="7.5546875" style="76" customWidth="1"/>
    <col min="531" max="531" width="9.5546875" style="76" customWidth="1"/>
    <col min="532" max="768" width="8.88671875" style="76"/>
    <col min="769" max="769" width="8.44140625" style="76" customWidth="1"/>
    <col min="770" max="777" width="5.5546875" style="76" customWidth="1"/>
    <col min="778" max="778" width="5.44140625" style="76" customWidth="1"/>
    <col min="779" max="779" width="6.44140625" style="76" customWidth="1"/>
    <col min="780" max="780" width="2" style="76" customWidth="1"/>
    <col min="781" max="781" width="3.44140625" style="76" customWidth="1"/>
    <col min="782" max="782" width="2.77734375" style="76" customWidth="1"/>
    <col min="783" max="783" width="4.44140625" style="76" customWidth="1"/>
    <col min="784" max="784" width="8.44140625" style="76" customWidth="1"/>
    <col min="785" max="785" width="32.44140625" style="76" customWidth="1"/>
    <col min="786" max="786" width="7.5546875" style="76" customWidth="1"/>
    <col min="787" max="787" width="9.5546875" style="76" customWidth="1"/>
    <col min="788" max="1024" width="8.88671875" style="76"/>
    <col min="1025" max="1025" width="8.44140625" style="76" customWidth="1"/>
    <col min="1026" max="1033" width="5.5546875" style="76" customWidth="1"/>
    <col min="1034" max="1034" width="5.44140625" style="76" customWidth="1"/>
    <col min="1035" max="1035" width="6.44140625" style="76" customWidth="1"/>
    <col min="1036" max="1036" width="2" style="76" customWidth="1"/>
    <col min="1037" max="1037" width="3.44140625" style="76" customWidth="1"/>
    <col min="1038" max="1038" width="2.77734375" style="76" customWidth="1"/>
    <col min="1039" max="1039" width="4.44140625" style="76" customWidth="1"/>
    <col min="1040" max="1040" width="8.44140625" style="76" customWidth="1"/>
    <col min="1041" max="1041" width="32.44140625" style="76" customWidth="1"/>
    <col min="1042" max="1042" width="7.5546875" style="76" customWidth="1"/>
    <col min="1043" max="1043" width="9.5546875" style="76" customWidth="1"/>
    <col min="1044" max="1280" width="8.88671875" style="76"/>
    <col min="1281" max="1281" width="8.44140625" style="76" customWidth="1"/>
    <col min="1282" max="1289" width="5.5546875" style="76" customWidth="1"/>
    <col min="1290" max="1290" width="5.44140625" style="76" customWidth="1"/>
    <col min="1291" max="1291" width="6.44140625" style="76" customWidth="1"/>
    <col min="1292" max="1292" width="2" style="76" customWidth="1"/>
    <col min="1293" max="1293" width="3.44140625" style="76" customWidth="1"/>
    <col min="1294" max="1294" width="2.77734375" style="76" customWidth="1"/>
    <col min="1295" max="1295" width="4.44140625" style="76" customWidth="1"/>
    <col min="1296" max="1296" width="8.44140625" style="76" customWidth="1"/>
    <col min="1297" max="1297" width="32.44140625" style="76" customWidth="1"/>
    <col min="1298" max="1298" width="7.5546875" style="76" customWidth="1"/>
    <col min="1299" max="1299" width="9.5546875" style="76" customWidth="1"/>
    <col min="1300" max="1536" width="8.88671875" style="76"/>
    <col min="1537" max="1537" width="8.44140625" style="76" customWidth="1"/>
    <col min="1538" max="1545" width="5.5546875" style="76" customWidth="1"/>
    <col min="1546" max="1546" width="5.44140625" style="76" customWidth="1"/>
    <col min="1547" max="1547" width="6.44140625" style="76" customWidth="1"/>
    <col min="1548" max="1548" width="2" style="76" customWidth="1"/>
    <col min="1549" max="1549" width="3.44140625" style="76" customWidth="1"/>
    <col min="1550" max="1550" width="2.77734375" style="76" customWidth="1"/>
    <col min="1551" max="1551" width="4.44140625" style="76" customWidth="1"/>
    <col min="1552" max="1552" width="8.44140625" style="76" customWidth="1"/>
    <col min="1553" max="1553" width="32.44140625" style="76" customWidth="1"/>
    <col min="1554" max="1554" width="7.5546875" style="76" customWidth="1"/>
    <col min="1555" max="1555" width="9.5546875" style="76" customWidth="1"/>
    <col min="1556" max="1792" width="8.88671875" style="76"/>
    <col min="1793" max="1793" width="8.44140625" style="76" customWidth="1"/>
    <col min="1794" max="1801" width="5.5546875" style="76" customWidth="1"/>
    <col min="1802" max="1802" width="5.44140625" style="76" customWidth="1"/>
    <col min="1803" max="1803" width="6.44140625" style="76" customWidth="1"/>
    <col min="1804" max="1804" width="2" style="76" customWidth="1"/>
    <col min="1805" max="1805" width="3.44140625" style="76" customWidth="1"/>
    <col min="1806" max="1806" width="2.77734375" style="76" customWidth="1"/>
    <col min="1807" max="1807" width="4.44140625" style="76" customWidth="1"/>
    <col min="1808" max="1808" width="8.44140625" style="76" customWidth="1"/>
    <col min="1809" max="1809" width="32.44140625" style="76" customWidth="1"/>
    <col min="1810" max="1810" width="7.5546875" style="76" customWidth="1"/>
    <col min="1811" max="1811" width="9.5546875" style="76" customWidth="1"/>
    <col min="1812" max="2048" width="8.88671875" style="76"/>
    <col min="2049" max="2049" width="8.44140625" style="76" customWidth="1"/>
    <col min="2050" max="2057" width="5.5546875" style="76" customWidth="1"/>
    <col min="2058" max="2058" width="5.44140625" style="76" customWidth="1"/>
    <col min="2059" max="2059" width="6.44140625" style="76" customWidth="1"/>
    <col min="2060" max="2060" width="2" style="76" customWidth="1"/>
    <col min="2061" max="2061" width="3.44140625" style="76" customWidth="1"/>
    <col min="2062" max="2062" width="2.77734375" style="76" customWidth="1"/>
    <col min="2063" max="2063" width="4.44140625" style="76" customWidth="1"/>
    <col min="2064" max="2064" width="8.44140625" style="76" customWidth="1"/>
    <col min="2065" max="2065" width="32.44140625" style="76" customWidth="1"/>
    <col min="2066" max="2066" width="7.5546875" style="76" customWidth="1"/>
    <col min="2067" max="2067" width="9.5546875" style="76" customWidth="1"/>
    <col min="2068" max="2304" width="8.88671875" style="76"/>
    <col min="2305" max="2305" width="8.44140625" style="76" customWidth="1"/>
    <col min="2306" max="2313" width="5.5546875" style="76" customWidth="1"/>
    <col min="2314" max="2314" width="5.44140625" style="76" customWidth="1"/>
    <col min="2315" max="2315" width="6.44140625" style="76" customWidth="1"/>
    <col min="2316" max="2316" width="2" style="76" customWidth="1"/>
    <col min="2317" max="2317" width="3.44140625" style="76" customWidth="1"/>
    <col min="2318" max="2318" width="2.77734375" style="76" customWidth="1"/>
    <col min="2319" max="2319" width="4.44140625" style="76" customWidth="1"/>
    <col min="2320" max="2320" width="8.44140625" style="76" customWidth="1"/>
    <col min="2321" max="2321" width="32.44140625" style="76" customWidth="1"/>
    <col min="2322" max="2322" width="7.5546875" style="76" customWidth="1"/>
    <col min="2323" max="2323" width="9.5546875" style="76" customWidth="1"/>
    <col min="2324" max="2560" width="8.88671875" style="76"/>
    <col min="2561" max="2561" width="8.44140625" style="76" customWidth="1"/>
    <col min="2562" max="2569" width="5.5546875" style="76" customWidth="1"/>
    <col min="2570" max="2570" width="5.44140625" style="76" customWidth="1"/>
    <col min="2571" max="2571" width="6.44140625" style="76" customWidth="1"/>
    <col min="2572" max="2572" width="2" style="76" customWidth="1"/>
    <col min="2573" max="2573" width="3.44140625" style="76" customWidth="1"/>
    <col min="2574" max="2574" width="2.77734375" style="76" customWidth="1"/>
    <col min="2575" max="2575" width="4.44140625" style="76" customWidth="1"/>
    <col min="2576" max="2576" width="8.44140625" style="76" customWidth="1"/>
    <col min="2577" max="2577" width="32.44140625" style="76" customWidth="1"/>
    <col min="2578" max="2578" width="7.5546875" style="76" customWidth="1"/>
    <col min="2579" max="2579" width="9.5546875" style="76" customWidth="1"/>
    <col min="2580" max="2816" width="8.88671875" style="76"/>
    <col min="2817" max="2817" width="8.44140625" style="76" customWidth="1"/>
    <col min="2818" max="2825" width="5.5546875" style="76" customWidth="1"/>
    <col min="2826" max="2826" width="5.44140625" style="76" customWidth="1"/>
    <col min="2827" max="2827" width="6.44140625" style="76" customWidth="1"/>
    <col min="2828" max="2828" width="2" style="76" customWidth="1"/>
    <col min="2829" max="2829" width="3.44140625" style="76" customWidth="1"/>
    <col min="2830" max="2830" width="2.77734375" style="76" customWidth="1"/>
    <col min="2831" max="2831" width="4.44140625" style="76" customWidth="1"/>
    <col min="2832" max="2832" width="8.44140625" style="76" customWidth="1"/>
    <col min="2833" max="2833" width="32.44140625" style="76" customWidth="1"/>
    <col min="2834" max="2834" width="7.5546875" style="76" customWidth="1"/>
    <col min="2835" max="2835" width="9.5546875" style="76" customWidth="1"/>
    <col min="2836" max="3072" width="8.88671875" style="76"/>
    <col min="3073" max="3073" width="8.44140625" style="76" customWidth="1"/>
    <col min="3074" max="3081" width="5.5546875" style="76" customWidth="1"/>
    <col min="3082" max="3082" width="5.44140625" style="76" customWidth="1"/>
    <col min="3083" max="3083" width="6.44140625" style="76" customWidth="1"/>
    <col min="3084" max="3084" width="2" style="76" customWidth="1"/>
    <col min="3085" max="3085" width="3.44140625" style="76" customWidth="1"/>
    <col min="3086" max="3086" width="2.77734375" style="76" customWidth="1"/>
    <col min="3087" max="3087" width="4.44140625" style="76" customWidth="1"/>
    <col min="3088" max="3088" width="8.44140625" style="76" customWidth="1"/>
    <col min="3089" max="3089" width="32.44140625" style="76" customWidth="1"/>
    <col min="3090" max="3090" width="7.5546875" style="76" customWidth="1"/>
    <col min="3091" max="3091" width="9.5546875" style="76" customWidth="1"/>
    <col min="3092" max="3328" width="8.88671875" style="76"/>
    <col min="3329" max="3329" width="8.44140625" style="76" customWidth="1"/>
    <col min="3330" max="3337" width="5.5546875" style="76" customWidth="1"/>
    <col min="3338" max="3338" width="5.44140625" style="76" customWidth="1"/>
    <col min="3339" max="3339" width="6.44140625" style="76" customWidth="1"/>
    <col min="3340" max="3340" width="2" style="76" customWidth="1"/>
    <col min="3341" max="3341" width="3.44140625" style="76" customWidth="1"/>
    <col min="3342" max="3342" width="2.77734375" style="76" customWidth="1"/>
    <col min="3343" max="3343" width="4.44140625" style="76" customWidth="1"/>
    <col min="3344" max="3344" width="8.44140625" style="76" customWidth="1"/>
    <col min="3345" max="3345" width="32.44140625" style="76" customWidth="1"/>
    <col min="3346" max="3346" width="7.5546875" style="76" customWidth="1"/>
    <col min="3347" max="3347" width="9.5546875" style="76" customWidth="1"/>
    <col min="3348" max="3584" width="8.88671875" style="76"/>
    <col min="3585" max="3585" width="8.44140625" style="76" customWidth="1"/>
    <col min="3586" max="3593" width="5.5546875" style="76" customWidth="1"/>
    <col min="3594" max="3594" width="5.44140625" style="76" customWidth="1"/>
    <col min="3595" max="3595" width="6.44140625" style="76" customWidth="1"/>
    <col min="3596" max="3596" width="2" style="76" customWidth="1"/>
    <col min="3597" max="3597" width="3.44140625" style="76" customWidth="1"/>
    <col min="3598" max="3598" width="2.77734375" style="76" customWidth="1"/>
    <col min="3599" max="3599" width="4.44140625" style="76" customWidth="1"/>
    <col min="3600" max="3600" width="8.44140625" style="76" customWidth="1"/>
    <col min="3601" max="3601" width="32.44140625" style="76" customWidth="1"/>
    <col min="3602" max="3602" width="7.5546875" style="76" customWidth="1"/>
    <col min="3603" max="3603" width="9.5546875" style="76" customWidth="1"/>
    <col min="3604" max="3840" width="8.88671875" style="76"/>
    <col min="3841" max="3841" width="8.44140625" style="76" customWidth="1"/>
    <col min="3842" max="3849" width="5.5546875" style="76" customWidth="1"/>
    <col min="3850" max="3850" width="5.44140625" style="76" customWidth="1"/>
    <col min="3851" max="3851" width="6.44140625" style="76" customWidth="1"/>
    <col min="3852" max="3852" width="2" style="76" customWidth="1"/>
    <col min="3853" max="3853" width="3.44140625" style="76" customWidth="1"/>
    <col min="3854" max="3854" width="2.77734375" style="76" customWidth="1"/>
    <col min="3855" max="3855" width="4.44140625" style="76" customWidth="1"/>
    <col min="3856" max="3856" width="8.44140625" style="76" customWidth="1"/>
    <col min="3857" max="3857" width="32.44140625" style="76" customWidth="1"/>
    <col min="3858" max="3858" width="7.5546875" style="76" customWidth="1"/>
    <col min="3859" max="3859" width="9.5546875" style="76" customWidth="1"/>
    <col min="3860" max="4096" width="8.88671875" style="76"/>
    <col min="4097" max="4097" width="8.44140625" style="76" customWidth="1"/>
    <col min="4098" max="4105" width="5.5546875" style="76" customWidth="1"/>
    <col min="4106" max="4106" width="5.44140625" style="76" customWidth="1"/>
    <col min="4107" max="4107" width="6.44140625" style="76" customWidth="1"/>
    <col min="4108" max="4108" width="2" style="76" customWidth="1"/>
    <col min="4109" max="4109" width="3.44140625" style="76" customWidth="1"/>
    <col min="4110" max="4110" width="2.77734375" style="76" customWidth="1"/>
    <col min="4111" max="4111" width="4.44140625" style="76" customWidth="1"/>
    <col min="4112" max="4112" width="8.44140625" style="76" customWidth="1"/>
    <col min="4113" max="4113" width="32.44140625" style="76" customWidth="1"/>
    <col min="4114" max="4114" width="7.5546875" style="76" customWidth="1"/>
    <col min="4115" max="4115" width="9.5546875" style="76" customWidth="1"/>
    <col min="4116" max="4352" width="8.88671875" style="76"/>
    <col min="4353" max="4353" width="8.44140625" style="76" customWidth="1"/>
    <col min="4354" max="4361" width="5.5546875" style="76" customWidth="1"/>
    <col min="4362" max="4362" width="5.44140625" style="76" customWidth="1"/>
    <col min="4363" max="4363" width="6.44140625" style="76" customWidth="1"/>
    <col min="4364" max="4364" width="2" style="76" customWidth="1"/>
    <col min="4365" max="4365" width="3.44140625" style="76" customWidth="1"/>
    <col min="4366" max="4366" width="2.77734375" style="76" customWidth="1"/>
    <col min="4367" max="4367" width="4.44140625" style="76" customWidth="1"/>
    <col min="4368" max="4368" width="8.44140625" style="76" customWidth="1"/>
    <col min="4369" max="4369" width="32.44140625" style="76" customWidth="1"/>
    <col min="4370" max="4370" width="7.5546875" style="76" customWidth="1"/>
    <col min="4371" max="4371" width="9.5546875" style="76" customWidth="1"/>
    <col min="4372" max="4608" width="8.88671875" style="76"/>
    <col min="4609" max="4609" width="8.44140625" style="76" customWidth="1"/>
    <col min="4610" max="4617" width="5.5546875" style="76" customWidth="1"/>
    <col min="4618" max="4618" width="5.44140625" style="76" customWidth="1"/>
    <col min="4619" max="4619" width="6.44140625" style="76" customWidth="1"/>
    <col min="4620" max="4620" width="2" style="76" customWidth="1"/>
    <col min="4621" max="4621" width="3.44140625" style="76" customWidth="1"/>
    <col min="4622" max="4622" width="2.77734375" style="76" customWidth="1"/>
    <col min="4623" max="4623" width="4.44140625" style="76" customWidth="1"/>
    <col min="4624" max="4624" width="8.44140625" style="76" customWidth="1"/>
    <col min="4625" max="4625" width="32.44140625" style="76" customWidth="1"/>
    <col min="4626" max="4626" width="7.5546875" style="76" customWidth="1"/>
    <col min="4627" max="4627" width="9.5546875" style="76" customWidth="1"/>
    <col min="4628" max="4864" width="8.88671875" style="76"/>
    <col min="4865" max="4865" width="8.44140625" style="76" customWidth="1"/>
    <col min="4866" max="4873" width="5.5546875" style="76" customWidth="1"/>
    <col min="4874" max="4874" width="5.44140625" style="76" customWidth="1"/>
    <col min="4875" max="4875" width="6.44140625" style="76" customWidth="1"/>
    <col min="4876" max="4876" width="2" style="76" customWidth="1"/>
    <col min="4877" max="4877" width="3.44140625" style="76" customWidth="1"/>
    <col min="4878" max="4878" width="2.77734375" style="76" customWidth="1"/>
    <col min="4879" max="4879" width="4.44140625" style="76" customWidth="1"/>
    <col min="4880" max="4880" width="8.44140625" style="76" customWidth="1"/>
    <col min="4881" max="4881" width="32.44140625" style="76" customWidth="1"/>
    <col min="4882" max="4882" width="7.5546875" style="76" customWidth="1"/>
    <col min="4883" max="4883" width="9.5546875" style="76" customWidth="1"/>
    <col min="4884" max="5120" width="8.88671875" style="76"/>
    <col min="5121" max="5121" width="8.44140625" style="76" customWidth="1"/>
    <col min="5122" max="5129" width="5.5546875" style="76" customWidth="1"/>
    <col min="5130" max="5130" width="5.44140625" style="76" customWidth="1"/>
    <col min="5131" max="5131" width="6.44140625" style="76" customWidth="1"/>
    <col min="5132" max="5132" width="2" style="76" customWidth="1"/>
    <col min="5133" max="5133" width="3.44140625" style="76" customWidth="1"/>
    <col min="5134" max="5134" width="2.77734375" style="76" customWidth="1"/>
    <col min="5135" max="5135" width="4.44140625" style="76" customWidth="1"/>
    <col min="5136" max="5136" width="8.44140625" style="76" customWidth="1"/>
    <col min="5137" max="5137" width="32.44140625" style="76" customWidth="1"/>
    <col min="5138" max="5138" width="7.5546875" style="76" customWidth="1"/>
    <col min="5139" max="5139" width="9.5546875" style="76" customWidth="1"/>
    <col min="5140" max="5376" width="8.88671875" style="76"/>
    <col min="5377" max="5377" width="8.44140625" style="76" customWidth="1"/>
    <col min="5378" max="5385" width="5.5546875" style="76" customWidth="1"/>
    <col min="5386" max="5386" width="5.44140625" style="76" customWidth="1"/>
    <col min="5387" max="5387" width="6.44140625" style="76" customWidth="1"/>
    <col min="5388" max="5388" width="2" style="76" customWidth="1"/>
    <col min="5389" max="5389" width="3.44140625" style="76" customWidth="1"/>
    <col min="5390" max="5390" width="2.77734375" style="76" customWidth="1"/>
    <col min="5391" max="5391" width="4.44140625" style="76" customWidth="1"/>
    <col min="5392" max="5392" width="8.44140625" style="76" customWidth="1"/>
    <col min="5393" max="5393" width="32.44140625" style="76" customWidth="1"/>
    <col min="5394" max="5394" width="7.5546875" style="76" customWidth="1"/>
    <col min="5395" max="5395" width="9.5546875" style="76" customWidth="1"/>
    <col min="5396" max="5632" width="8.88671875" style="76"/>
    <col min="5633" max="5633" width="8.44140625" style="76" customWidth="1"/>
    <col min="5634" max="5641" width="5.5546875" style="76" customWidth="1"/>
    <col min="5642" max="5642" width="5.44140625" style="76" customWidth="1"/>
    <col min="5643" max="5643" width="6.44140625" style="76" customWidth="1"/>
    <col min="5644" max="5644" width="2" style="76" customWidth="1"/>
    <col min="5645" max="5645" width="3.44140625" style="76" customWidth="1"/>
    <col min="5646" max="5646" width="2.77734375" style="76" customWidth="1"/>
    <col min="5647" max="5647" width="4.44140625" style="76" customWidth="1"/>
    <col min="5648" max="5648" width="8.44140625" style="76" customWidth="1"/>
    <col min="5649" max="5649" width="32.44140625" style="76" customWidth="1"/>
    <col min="5650" max="5650" width="7.5546875" style="76" customWidth="1"/>
    <col min="5651" max="5651" width="9.5546875" style="76" customWidth="1"/>
    <col min="5652" max="5888" width="8.88671875" style="76"/>
    <col min="5889" max="5889" width="8.44140625" style="76" customWidth="1"/>
    <col min="5890" max="5897" width="5.5546875" style="76" customWidth="1"/>
    <col min="5898" max="5898" width="5.44140625" style="76" customWidth="1"/>
    <col min="5899" max="5899" width="6.44140625" style="76" customWidth="1"/>
    <col min="5900" max="5900" width="2" style="76" customWidth="1"/>
    <col min="5901" max="5901" width="3.44140625" style="76" customWidth="1"/>
    <col min="5902" max="5902" width="2.77734375" style="76" customWidth="1"/>
    <col min="5903" max="5903" width="4.44140625" style="76" customWidth="1"/>
    <col min="5904" max="5904" width="8.44140625" style="76" customWidth="1"/>
    <col min="5905" max="5905" width="32.44140625" style="76" customWidth="1"/>
    <col min="5906" max="5906" width="7.5546875" style="76" customWidth="1"/>
    <col min="5907" max="5907" width="9.5546875" style="76" customWidth="1"/>
    <col min="5908" max="6144" width="8.88671875" style="76"/>
    <col min="6145" max="6145" width="8.44140625" style="76" customWidth="1"/>
    <col min="6146" max="6153" width="5.5546875" style="76" customWidth="1"/>
    <col min="6154" max="6154" width="5.44140625" style="76" customWidth="1"/>
    <col min="6155" max="6155" width="6.44140625" style="76" customWidth="1"/>
    <col min="6156" max="6156" width="2" style="76" customWidth="1"/>
    <col min="6157" max="6157" width="3.44140625" style="76" customWidth="1"/>
    <col min="6158" max="6158" width="2.77734375" style="76" customWidth="1"/>
    <col min="6159" max="6159" width="4.44140625" style="76" customWidth="1"/>
    <col min="6160" max="6160" width="8.44140625" style="76" customWidth="1"/>
    <col min="6161" max="6161" width="32.44140625" style="76" customWidth="1"/>
    <col min="6162" max="6162" width="7.5546875" style="76" customWidth="1"/>
    <col min="6163" max="6163" width="9.5546875" style="76" customWidth="1"/>
    <col min="6164" max="6400" width="8.88671875" style="76"/>
    <col min="6401" max="6401" width="8.44140625" style="76" customWidth="1"/>
    <col min="6402" max="6409" width="5.5546875" style="76" customWidth="1"/>
    <col min="6410" max="6410" width="5.44140625" style="76" customWidth="1"/>
    <col min="6411" max="6411" width="6.44140625" style="76" customWidth="1"/>
    <col min="6412" max="6412" width="2" style="76" customWidth="1"/>
    <col min="6413" max="6413" width="3.44140625" style="76" customWidth="1"/>
    <col min="6414" max="6414" width="2.77734375" style="76" customWidth="1"/>
    <col min="6415" max="6415" width="4.44140625" style="76" customWidth="1"/>
    <col min="6416" max="6416" width="8.44140625" style="76" customWidth="1"/>
    <col min="6417" max="6417" width="32.44140625" style="76" customWidth="1"/>
    <col min="6418" max="6418" width="7.5546875" style="76" customWidth="1"/>
    <col min="6419" max="6419" width="9.5546875" style="76" customWidth="1"/>
    <col min="6420" max="6656" width="8.88671875" style="76"/>
    <col min="6657" max="6657" width="8.44140625" style="76" customWidth="1"/>
    <col min="6658" max="6665" width="5.5546875" style="76" customWidth="1"/>
    <col min="6666" max="6666" width="5.44140625" style="76" customWidth="1"/>
    <col min="6667" max="6667" width="6.44140625" style="76" customWidth="1"/>
    <col min="6668" max="6668" width="2" style="76" customWidth="1"/>
    <col min="6669" max="6669" width="3.44140625" style="76" customWidth="1"/>
    <col min="6670" max="6670" width="2.77734375" style="76" customWidth="1"/>
    <col min="6671" max="6671" width="4.44140625" style="76" customWidth="1"/>
    <col min="6672" max="6672" width="8.44140625" style="76" customWidth="1"/>
    <col min="6673" max="6673" width="32.44140625" style="76" customWidth="1"/>
    <col min="6674" max="6674" width="7.5546875" style="76" customWidth="1"/>
    <col min="6675" max="6675" width="9.5546875" style="76" customWidth="1"/>
    <col min="6676" max="6912" width="8.88671875" style="76"/>
    <col min="6913" max="6913" width="8.44140625" style="76" customWidth="1"/>
    <col min="6914" max="6921" width="5.5546875" style="76" customWidth="1"/>
    <col min="6922" max="6922" width="5.44140625" style="76" customWidth="1"/>
    <col min="6923" max="6923" width="6.44140625" style="76" customWidth="1"/>
    <col min="6924" max="6924" width="2" style="76" customWidth="1"/>
    <col min="6925" max="6925" width="3.44140625" style="76" customWidth="1"/>
    <col min="6926" max="6926" width="2.77734375" style="76" customWidth="1"/>
    <col min="6927" max="6927" width="4.44140625" style="76" customWidth="1"/>
    <col min="6928" max="6928" width="8.44140625" style="76" customWidth="1"/>
    <col min="6929" max="6929" width="32.44140625" style="76" customWidth="1"/>
    <col min="6930" max="6930" width="7.5546875" style="76" customWidth="1"/>
    <col min="6931" max="6931" width="9.5546875" style="76" customWidth="1"/>
    <col min="6932" max="7168" width="8.88671875" style="76"/>
    <col min="7169" max="7169" width="8.44140625" style="76" customWidth="1"/>
    <col min="7170" max="7177" width="5.5546875" style="76" customWidth="1"/>
    <col min="7178" max="7178" width="5.44140625" style="76" customWidth="1"/>
    <col min="7179" max="7179" width="6.44140625" style="76" customWidth="1"/>
    <col min="7180" max="7180" width="2" style="76" customWidth="1"/>
    <col min="7181" max="7181" width="3.44140625" style="76" customWidth="1"/>
    <col min="7182" max="7182" width="2.77734375" style="76" customWidth="1"/>
    <col min="7183" max="7183" width="4.44140625" style="76" customWidth="1"/>
    <col min="7184" max="7184" width="8.44140625" style="76" customWidth="1"/>
    <col min="7185" max="7185" width="32.44140625" style="76" customWidth="1"/>
    <col min="7186" max="7186" width="7.5546875" style="76" customWidth="1"/>
    <col min="7187" max="7187" width="9.5546875" style="76" customWidth="1"/>
    <col min="7188" max="7424" width="8.88671875" style="76"/>
    <col min="7425" max="7425" width="8.44140625" style="76" customWidth="1"/>
    <col min="7426" max="7433" width="5.5546875" style="76" customWidth="1"/>
    <col min="7434" max="7434" width="5.44140625" style="76" customWidth="1"/>
    <col min="7435" max="7435" width="6.44140625" style="76" customWidth="1"/>
    <col min="7436" max="7436" width="2" style="76" customWidth="1"/>
    <col min="7437" max="7437" width="3.44140625" style="76" customWidth="1"/>
    <col min="7438" max="7438" width="2.77734375" style="76" customWidth="1"/>
    <col min="7439" max="7439" width="4.44140625" style="76" customWidth="1"/>
    <col min="7440" max="7440" width="8.44140625" style="76" customWidth="1"/>
    <col min="7441" max="7441" width="32.44140625" style="76" customWidth="1"/>
    <col min="7442" max="7442" width="7.5546875" style="76" customWidth="1"/>
    <col min="7443" max="7443" width="9.5546875" style="76" customWidth="1"/>
    <col min="7444" max="7680" width="8.88671875" style="76"/>
    <col min="7681" max="7681" width="8.44140625" style="76" customWidth="1"/>
    <col min="7682" max="7689" width="5.5546875" style="76" customWidth="1"/>
    <col min="7690" max="7690" width="5.44140625" style="76" customWidth="1"/>
    <col min="7691" max="7691" width="6.44140625" style="76" customWidth="1"/>
    <col min="7692" max="7692" width="2" style="76" customWidth="1"/>
    <col min="7693" max="7693" width="3.44140625" style="76" customWidth="1"/>
    <col min="7694" max="7694" width="2.77734375" style="76" customWidth="1"/>
    <col min="7695" max="7695" width="4.44140625" style="76" customWidth="1"/>
    <col min="7696" max="7696" width="8.44140625" style="76" customWidth="1"/>
    <col min="7697" max="7697" width="32.44140625" style="76" customWidth="1"/>
    <col min="7698" max="7698" width="7.5546875" style="76" customWidth="1"/>
    <col min="7699" max="7699" width="9.5546875" style="76" customWidth="1"/>
    <col min="7700" max="7936" width="8.88671875" style="76"/>
    <col min="7937" max="7937" width="8.44140625" style="76" customWidth="1"/>
    <col min="7938" max="7945" width="5.5546875" style="76" customWidth="1"/>
    <col min="7946" max="7946" width="5.44140625" style="76" customWidth="1"/>
    <col min="7947" max="7947" width="6.44140625" style="76" customWidth="1"/>
    <col min="7948" max="7948" width="2" style="76" customWidth="1"/>
    <col min="7949" max="7949" width="3.44140625" style="76" customWidth="1"/>
    <col min="7950" max="7950" width="2.77734375" style="76" customWidth="1"/>
    <col min="7951" max="7951" width="4.44140625" style="76" customWidth="1"/>
    <col min="7952" max="7952" width="8.44140625" style="76" customWidth="1"/>
    <col min="7953" max="7953" width="32.44140625" style="76" customWidth="1"/>
    <col min="7954" max="7954" width="7.5546875" style="76" customWidth="1"/>
    <col min="7955" max="7955" width="9.5546875" style="76" customWidth="1"/>
    <col min="7956" max="8192" width="8.88671875" style="76"/>
    <col min="8193" max="8193" width="8.44140625" style="76" customWidth="1"/>
    <col min="8194" max="8201" width="5.5546875" style="76" customWidth="1"/>
    <col min="8202" max="8202" width="5.44140625" style="76" customWidth="1"/>
    <col min="8203" max="8203" width="6.44140625" style="76" customWidth="1"/>
    <col min="8204" max="8204" width="2" style="76" customWidth="1"/>
    <col min="8205" max="8205" width="3.44140625" style="76" customWidth="1"/>
    <col min="8206" max="8206" width="2.77734375" style="76" customWidth="1"/>
    <col min="8207" max="8207" width="4.44140625" style="76" customWidth="1"/>
    <col min="8208" max="8208" width="8.44140625" style="76" customWidth="1"/>
    <col min="8209" max="8209" width="32.44140625" style="76" customWidth="1"/>
    <col min="8210" max="8210" width="7.5546875" style="76" customWidth="1"/>
    <col min="8211" max="8211" width="9.5546875" style="76" customWidth="1"/>
    <col min="8212" max="8448" width="8.88671875" style="76"/>
    <col min="8449" max="8449" width="8.44140625" style="76" customWidth="1"/>
    <col min="8450" max="8457" width="5.5546875" style="76" customWidth="1"/>
    <col min="8458" max="8458" width="5.44140625" style="76" customWidth="1"/>
    <col min="8459" max="8459" width="6.44140625" style="76" customWidth="1"/>
    <col min="8460" max="8460" width="2" style="76" customWidth="1"/>
    <col min="8461" max="8461" width="3.44140625" style="76" customWidth="1"/>
    <col min="8462" max="8462" width="2.77734375" style="76" customWidth="1"/>
    <col min="8463" max="8463" width="4.44140625" style="76" customWidth="1"/>
    <col min="8464" max="8464" width="8.44140625" style="76" customWidth="1"/>
    <col min="8465" max="8465" width="32.44140625" style="76" customWidth="1"/>
    <col min="8466" max="8466" width="7.5546875" style="76" customWidth="1"/>
    <col min="8467" max="8467" width="9.5546875" style="76" customWidth="1"/>
    <col min="8468" max="8704" width="8.88671875" style="76"/>
    <col min="8705" max="8705" width="8.44140625" style="76" customWidth="1"/>
    <col min="8706" max="8713" width="5.5546875" style="76" customWidth="1"/>
    <col min="8714" max="8714" width="5.44140625" style="76" customWidth="1"/>
    <col min="8715" max="8715" width="6.44140625" style="76" customWidth="1"/>
    <col min="8716" max="8716" width="2" style="76" customWidth="1"/>
    <col min="8717" max="8717" width="3.44140625" style="76" customWidth="1"/>
    <col min="8718" max="8718" width="2.77734375" style="76" customWidth="1"/>
    <col min="8719" max="8719" width="4.44140625" style="76" customWidth="1"/>
    <col min="8720" max="8720" width="8.44140625" style="76" customWidth="1"/>
    <col min="8721" max="8721" width="32.44140625" style="76" customWidth="1"/>
    <col min="8722" max="8722" width="7.5546875" style="76" customWidth="1"/>
    <col min="8723" max="8723" width="9.5546875" style="76" customWidth="1"/>
    <col min="8724" max="8960" width="8.88671875" style="76"/>
    <col min="8961" max="8961" width="8.44140625" style="76" customWidth="1"/>
    <col min="8962" max="8969" width="5.5546875" style="76" customWidth="1"/>
    <col min="8970" max="8970" width="5.44140625" style="76" customWidth="1"/>
    <col min="8971" max="8971" width="6.44140625" style="76" customWidth="1"/>
    <col min="8972" max="8972" width="2" style="76" customWidth="1"/>
    <col min="8973" max="8973" width="3.44140625" style="76" customWidth="1"/>
    <col min="8974" max="8974" width="2.77734375" style="76" customWidth="1"/>
    <col min="8975" max="8975" width="4.44140625" style="76" customWidth="1"/>
    <col min="8976" max="8976" width="8.44140625" style="76" customWidth="1"/>
    <col min="8977" max="8977" width="32.44140625" style="76" customWidth="1"/>
    <col min="8978" max="8978" width="7.5546875" style="76" customWidth="1"/>
    <col min="8979" max="8979" width="9.5546875" style="76" customWidth="1"/>
    <col min="8980" max="9216" width="8.88671875" style="76"/>
    <col min="9217" max="9217" width="8.44140625" style="76" customWidth="1"/>
    <col min="9218" max="9225" width="5.5546875" style="76" customWidth="1"/>
    <col min="9226" max="9226" width="5.44140625" style="76" customWidth="1"/>
    <col min="9227" max="9227" width="6.44140625" style="76" customWidth="1"/>
    <col min="9228" max="9228" width="2" style="76" customWidth="1"/>
    <col min="9229" max="9229" width="3.44140625" style="76" customWidth="1"/>
    <col min="9230" max="9230" width="2.77734375" style="76" customWidth="1"/>
    <col min="9231" max="9231" width="4.44140625" style="76" customWidth="1"/>
    <col min="9232" max="9232" width="8.44140625" style="76" customWidth="1"/>
    <col min="9233" max="9233" width="32.44140625" style="76" customWidth="1"/>
    <col min="9234" max="9234" width="7.5546875" style="76" customWidth="1"/>
    <col min="9235" max="9235" width="9.5546875" style="76" customWidth="1"/>
    <col min="9236" max="9472" width="8.88671875" style="76"/>
    <col min="9473" max="9473" width="8.44140625" style="76" customWidth="1"/>
    <col min="9474" max="9481" width="5.5546875" style="76" customWidth="1"/>
    <col min="9482" max="9482" width="5.44140625" style="76" customWidth="1"/>
    <col min="9483" max="9483" width="6.44140625" style="76" customWidth="1"/>
    <col min="9484" max="9484" width="2" style="76" customWidth="1"/>
    <col min="9485" max="9485" width="3.44140625" style="76" customWidth="1"/>
    <col min="9486" max="9486" width="2.77734375" style="76" customWidth="1"/>
    <col min="9487" max="9487" width="4.44140625" style="76" customWidth="1"/>
    <col min="9488" max="9488" width="8.44140625" style="76" customWidth="1"/>
    <col min="9489" max="9489" width="32.44140625" style="76" customWidth="1"/>
    <col min="9490" max="9490" width="7.5546875" style="76" customWidth="1"/>
    <col min="9491" max="9491" width="9.5546875" style="76" customWidth="1"/>
    <col min="9492" max="9728" width="8.88671875" style="76"/>
    <col min="9729" max="9729" width="8.44140625" style="76" customWidth="1"/>
    <col min="9730" max="9737" width="5.5546875" style="76" customWidth="1"/>
    <col min="9738" max="9738" width="5.44140625" style="76" customWidth="1"/>
    <col min="9739" max="9739" width="6.44140625" style="76" customWidth="1"/>
    <col min="9740" max="9740" width="2" style="76" customWidth="1"/>
    <col min="9741" max="9741" width="3.44140625" style="76" customWidth="1"/>
    <col min="9742" max="9742" width="2.77734375" style="76" customWidth="1"/>
    <col min="9743" max="9743" width="4.44140625" style="76" customWidth="1"/>
    <col min="9744" max="9744" width="8.44140625" style="76" customWidth="1"/>
    <col min="9745" max="9745" width="32.44140625" style="76" customWidth="1"/>
    <col min="9746" max="9746" width="7.5546875" style="76" customWidth="1"/>
    <col min="9747" max="9747" width="9.5546875" style="76" customWidth="1"/>
    <col min="9748" max="9984" width="8.88671875" style="76"/>
    <col min="9985" max="9985" width="8.44140625" style="76" customWidth="1"/>
    <col min="9986" max="9993" width="5.5546875" style="76" customWidth="1"/>
    <col min="9994" max="9994" width="5.44140625" style="76" customWidth="1"/>
    <col min="9995" max="9995" width="6.44140625" style="76" customWidth="1"/>
    <col min="9996" max="9996" width="2" style="76" customWidth="1"/>
    <col min="9997" max="9997" width="3.44140625" style="76" customWidth="1"/>
    <col min="9998" max="9998" width="2.77734375" style="76" customWidth="1"/>
    <col min="9999" max="9999" width="4.44140625" style="76" customWidth="1"/>
    <col min="10000" max="10000" width="8.44140625" style="76" customWidth="1"/>
    <col min="10001" max="10001" width="32.44140625" style="76" customWidth="1"/>
    <col min="10002" max="10002" width="7.5546875" style="76" customWidth="1"/>
    <col min="10003" max="10003" width="9.5546875" style="76" customWidth="1"/>
    <col min="10004" max="10240" width="8.88671875" style="76"/>
    <col min="10241" max="10241" width="8.44140625" style="76" customWidth="1"/>
    <col min="10242" max="10249" width="5.5546875" style="76" customWidth="1"/>
    <col min="10250" max="10250" width="5.44140625" style="76" customWidth="1"/>
    <col min="10251" max="10251" width="6.44140625" style="76" customWidth="1"/>
    <col min="10252" max="10252" width="2" style="76" customWidth="1"/>
    <col min="10253" max="10253" width="3.44140625" style="76" customWidth="1"/>
    <col min="10254" max="10254" width="2.77734375" style="76" customWidth="1"/>
    <col min="10255" max="10255" width="4.44140625" style="76" customWidth="1"/>
    <col min="10256" max="10256" width="8.44140625" style="76" customWidth="1"/>
    <col min="10257" max="10257" width="32.44140625" style="76" customWidth="1"/>
    <col min="10258" max="10258" width="7.5546875" style="76" customWidth="1"/>
    <col min="10259" max="10259" width="9.5546875" style="76" customWidth="1"/>
    <col min="10260" max="10496" width="8.88671875" style="76"/>
    <col min="10497" max="10497" width="8.44140625" style="76" customWidth="1"/>
    <col min="10498" max="10505" width="5.5546875" style="76" customWidth="1"/>
    <col min="10506" max="10506" width="5.44140625" style="76" customWidth="1"/>
    <col min="10507" max="10507" width="6.44140625" style="76" customWidth="1"/>
    <col min="10508" max="10508" width="2" style="76" customWidth="1"/>
    <col min="10509" max="10509" width="3.44140625" style="76" customWidth="1"/>
    <col min="10510" max="10510" width="2.77734375" style="76" customWidth="1"/>
    <col min="10511" max="10511" width="4.44140625" style="76" customWidth="1"/>
    <col min="10512" max="10512" width="8.44140625" style="76" customWidth="1"/>
    <col min="10513" max="10513" width="32.44140625" style="76" customWidth="1"/>
    <col min="10514" max="10514" width="7.5546875" style="76" customWidth="1"/>
    <col min="10515" max="10515" width="9.5546875" style="76" customWidth="1"/>
    <col min="10516" max="10752" width="8.88671875" style="76"/>
    <col min="10753" max="10753" width="8.44140625" style="76" customWidth="1"/>
    <col min="10754" max="10761" width="5.5546875" style="76" customWidth="1"/>
    <col min="10762" max="10762" width="5.44140625" style="76" customWidth="1"/>
    <col min="10763" max="10763" width="6.44140625" style="76" customWidth="1"/>
    <col min="10764" max="10764" width="2" style="76" customWidth="1"/>
    <col min="10765" max="10765" width="3.44140625" style="76" customWidth="1"/>
    <col min="10766" max="10766" width="2.77734375" style="76" customWidth="1"/>
    <col min="10767" max="10767" width="4.44140625" style="76" customWidth="1"/>
    <col min="10768" max="10768" width="8.44140625" style="76" customWidth="1"/>
    <col min="10769" max="10769" width="32.44140625" style="76" customWidth="1"/>
    <col min="10770" max="10770" width="7.5546875" style="76" customWidth="1"/>
    <col min="10771" max="10771" width="9.5546875" style="76" customWidth="1"/>
    <col min="10772" max="11008" width="8.88671875" style="76"/>
    <col min="11009" max="11009" width="8.44140625" style="76" customWidth="1"/>
    <col min="11010" max="11017" width="5.5546875" style="76" customWidth="1"/>
    <col min="11018" max="11018" width="5.44140625" style="76" customWidth="1"/>
    <col min="11019" max="11019" width="6.44140625" style="76" customWidth="1"/>
    <col min="11020" max="11020" width="2" style="76" customWidth="1"/>
    <col min="11021" max="11021" width="3.44140625" style="76" customWidth="1"/>
    <col min="11022" max="11022" width="2.77734375" style="76" customWidth="1"/>
    <col min="11023" max="11023" width="4.44140625" style="76" customWidth="1"/>
    <col min="11024" max="11024" width="8.44140625" style="76" customWidth="1"/>
    <col min="11025" max="11025" width="32.44140625" style="76" customWidth="1"/>
    <col min="11026" max="11026" width="7.5546875" style="76" customWidth="1"/>
    <col min="11027" max="11027" width="9.5546875" style="76" customWidth="1"/>
    <col min="11028" max="11264" width="8.88671875" style="76"/>
    <col min="11265" max="11265" width="8.44140625" style="76" customWidth="1"/>
    <col min="11266" max="11273" width="5.5546875" style="76" customWidth="1"/>
    <col min="11274" max="11274" width="5.44140625" style="76" customWidth="1"/>
    <col min="11275" max="11275" width="6.44140625" style="76" customWidth="1"/>
    <col min="11276" max="11276" width="2" style="76" customWidth="1"/>
    <col min="11277" max="11277" width="3.44140625" style="76" customWidth="1"/>
    <col min="11278" max="11278" width="2.77734375" style="76" customWidth="1"/>
    <col min="11279" max="11279" width="4.44140625" style="76" customWidth="1"/>
    <col min="11280" max="11280" width="8.44140625" style="76" customWidth="1"/>
    <col min="11281" max="11281" width="32.44140625" style="76" customWidth="1"/>
    <col min="11282" max="11282" width="7.5546875" style="76" customWidth="1"/>
    <col min="11283" max="11283" width="9.5546875" style="76" customWidth="1"/>
    <col min="11284" max="11520" width="8.88671875" style="76"/>
    <col min="11521" max="11521" width="8.44140625" style="76" customWidth="1"/>
    <col min="11522" max="11529" width="5.5546875" style="76" customWidth="1"/>
    <col min="11530" max="11530" width="5.44140625" style="76" customWidth="1"/>
    <col min="11531" max="11531" width="6.44140625" style="76" customWidth="1"/>
    <col min="11532" max="11532" width="2" style="76" customWidth="1"/>
    <col min="11533" max="11533" width="3.44140625" style="76" customWidth="1"/>
    <col min="11534" max="11534" width="2.77734375" style="76" customWidth="1"/>
    <col min="11535" max="11535" width="4.44140625" style="76" customWidth="1"/>
    <col min="11536" max="11536" width="8.44140625" style="76" customWidth="1"/>
    <col min="11537" max="11537" width="32.44140625" style="76" customWidth="1"/>
    <col min="11538" max="11538" width="7.5546875" style="76" customWidth="1"/>
    <col min="11539" max="11539" width="9.5546875" style="76" customWidth="1"/>
    <col min="11540" max="11776" width="8.88671875" style="76"/>
    <col min="11777" max="11777" width="8.44140625" style="76" customWidth="1"/>
    <col min="11778" max="11785" width="5.5546875" style="76" customWidth="1"/>
    <col min="11786" max="11786" width="5.44140625" style="76" customWidth="1"/>
    <col min="11787" max="11787" width="6.44140625" style="76" customWidth="1"/>
    <col min="11788" max="11788" width="2" style="76" customWidth="1"/>
    <col min="11789" max="11789" width="3.44140625" style="76" customWidth="1"/>
    <col min="11790" max="11790" width="2.77734375" style="76" customWidth="1"/>
    <col min="11791" max="11791" width="4.44140625" style="76" customWidth="1"/>
    <col min="11792" max="11792" width="8.44140625" style="76" customWidth="1"/>
    <col min="11793" max="11793" width="32.44140625" style="76" customWidth="1"/>
    <col min="11794" max="11794" width="7.5546875" style="76" customWidth="1"/>
    <col min="11795" max="11795" width="9.5546875" style="76" customWidth="1"/>
    <col min="11796" max="12032" width="8.88671875" style="76"/>
    <col min="12033" max="12033" width="8.44140625" style="76" customWidth="1"/>
    <col min="12034" max="12041" width="5.5546875" style="76" customWidth="1"/>
    <col min="12042" max="12042" width="5.44140625" style="76" customWidth="1"/>
    <col min="12043" max="12043" width="6.44140625" style="76" customWidth="1"/>
    <col min="12044" max="12044" width="2" style="76" customWidth="1"/>
    <col min="12045" max="12045" width="3.44140625" style="76" customWidth="1"/>
    <col min="12046" max="12046" width="2.77734375" style="76" customWidth="1"/>
    <col min="12047" max="12047" width="4.44140625" style="76" customWidth="1"/>
    <col min="12048" max="12048" width="8.44140625" style="76" customWidth="1"/>
    <col min="12049" max="12049" width="32.44140625" style="76" customWidth="1"/>
    <col min="12050" max="12050" width="7.5546875" style="76" customWidth="1"/>
    <col min="12051" max="12051" width="9.5546875" style="76" customWidth="1"/>
    <col min="12052" max="12288" width="8.88671875" style="76"/>
    <col min="12289" max="12289" width="8.44140625" style="76" customWidth="1"/>
    <col min="12290" max="12297" width="5.5546875" style="76" customWidth="1"/>
    <col min="12298" max="12298" width="5.44140625" style="76" customWidth="1"/>
    <col min="12299" max="12299" width="6.44140625" style="76" customWidth="1"/>
    <col min="12300" max="12300" width="2" style="76" customWidth="1"/>
    <col min="12301" max="12301" width="3.44140625" style="76" customWidth="1"/>
    <col min="12302" max="12302" width="2.77734375" style="76" customWidth="1"/>
    <col min="12303" max="12303" width="4.44140625" style="76" customWidth="1"/>
    <col min="12304" max="12304" width="8.44140625" style="76" customWidth="1"/>
    <col min="12305" max="12305" width="32.44140625" style="76" customWidth="1"/>
    <col min="12306" max="12306" width="7.5546875" style="76" customWidth="1"/>
    <col min="12307" max="12307" width="9.5546875" style="76" customWidth="1"/>
    <col min="12308" max="12544" width="8.88671875" style="76"/>
    <col min="12545" max="12545" width="8.44140625" style="76" customWidth="1"/>
    <col min="12546" max="12553" width="5.5546875" style="76" customWidth="1"/>
    <col min="12554" max="12554" width="5.44140625" style="76" customWidth="1"/>
    <col min="12555" max="12555" width="6.44140625" style="76" customWidth="1"/>
    <col min="12556" max="12556" width="2" style="76" customWidth="1"/>
    <col min="12557" max="12557" width="3.44140625" style="76" customWidth="1"/>
    <col min="12558" max="12558" width="2.77734375" style="76" customWidth="1"/>
    <col min="12559" max="12559" width="4.44140625" style="76" customWidth="1"/>
    <col min="12560" max="12560" width="8.44140625" style="76" customWidth="1"/>
    <col min="12561" max="12561" width="32.44140625" style="76" customWidth="1"/>
    <col min="12562" max="12562" width="7.5546875" style="76" customWidth="1"/>
    <col min="12563" max="12563" width="9.5546875" style="76" customWidth="1"/>
    <col min="12564" max="12800" width="8.88671875" style="76"/>
    <col min="12801" max="12801" width="8.44140625" style="76" customWidth="1"/>
    <col min="12802" max="12809" width="5.5546875" style="76" customWidth="1"/>
    <col min="12810" max="12810" width="5.44140625" style="76" customWidth="1"/>
    <col min="12811" max="12811" width="6.44140625" style="76" customWidth="1"/>
    <col min="12812" max="12812" width="2" style="76" customWidth="1"/>
    <col min="12813" max="12813" width="3.44140625" style="76" customWidth="1"/>
    <col min="12814" max="12814" width="2.77734375" style="76" customWidth="1"/>
    <col min="12815" max="12815" width="4.44140625" style="76" customWidth="1"/>
    <col min="12816" max="12816" width="8.44140625" style="76" customWidth="1"/>
    <col min="12817" max="12817" width="32.44140625" style="76" customWidth="1"/>
    <col min="12818" max="12818" width="7.5546875" style="76" customWidth="1"/>
    <col min="12819" max="12819" width="9.5546875" style="76" customWidth="1"/>
    <col min="12820" max="13056" width="8.88671875" style="76"/>
    <col min="13057" max="13057" width="8.44140625" style="76" customWidth="1"/>
    <col min="13058" max="13065" width="5.5546875" style="76" customWidth="1"/>
    <col min="13066" max="13066" width="5.44140625" style="76" customWidth="1"/>
    <col min="13067" max="13067" width="6.44140625" style="76" customWidth="1"/>
    <col min="13068" max="13068" width="2" style="76" customWidth="1"/>
    <col min="13069" max="13069" width="3.44140625" style="76" customWidth="1"/>
    <col min="13070" max="13070" width="2.77734375" style="76" customWidth="1"/>
    <col min="13071" max="13071" width="4.44140625" style="76" customWidth="1"/>
    <col min="13072" max="13072" width="8.44140625" style="76" customWidth="1"/>
    <col min="13073" max="13073" width="32.44140625" style="76" customWidth="1"/>
    <col min="13074" max="13074" width="7.5546875" style="76" customWidth="1"/>
    <col min="13075" max="13075" width="9.5546875" style="76" customWidth="1"/>
    <col min="13076" max="13312" width="8.88671875" style="76"/>
    <col min="13313" max="13313" width="8.44140625" style="76" customWidth="1"/>
    <col min="13314" max="13321" width="5.5546875" style="76" customWidth="1"/>
    <col min="13322" max="13322" width="5.44140625" style="76" customWidth="1"/>
    <col min="13323" max="13323" width="6.44140625" style="76" customWidth="1"/>
    <col min="13324" max="13324" width="2" style="76" customWidth="1"/>
    <col min="13325" max="13325" width="3.44140625" style="76" customWidth="1"/>
    <col min="13326" max="13326" width="2.77734375" style="76" customWidth="1"/>
    <col min="13327" max="13327" width="4.44140625" style="76" customWidth="1"/>
    <col min="13328" max="13328" width="8.44140625" style="76" customWidth="1"/>
    <col min="13329" max="13329" width="32.44140625" style="76" customWidth="1"/>
    <col min="13330" max="13330" width="7.5546875" style="76" customWidth="1"/>
    <col min="13331" max="13331" width="9.5546875" style="76" customWidth="1"/>
    <col min="13332" max="13568" width="8.88671875" style="76"/>
    <col min="13569" max="13569" width="8.44140625" style="76" customWidth="1"/>
    <col min="13570" max="13577" width="5.5546875" style="76" customWidth="1"/>
    <col min="13578" max="13578" width="5.44140625" style="76" customWidth="1"/>
    <col min="13579" max="13579" width="6.44140625" style="76" customWidth="1"/>
    <col min="13580" max="13580" width="2" style="76" customWidth="1"/>
    <col min="13581" max="13581" width="3.44140625" style="76" customWidth="1"/>
    <col min="13582" max="13582" width="2.77734375" style="76" customWidth="1"/>
    <col min="13583" max="13583" width="4.44140625" style="76" customWidth="1"/>
    <col min="13584" max="13584" width="8.44140625" style="76" customWidth="1"/>
    <col min="13585" max="13585" width="32.44140625" style="76" customWidth="1"/>
    <col min="13586" max="13586" width="7.5546875" style="76" customWidth="1"/>
    <col min="13587" max="13587" width="9.5546875" style="76" customWidth="1"/>
    <col min="13588" max="13824" width="8.88671875" style="76"/>
    <col min="13825" max="13825" width="8.44140625" style="76" customWidth="1"/>
    <col min="13826" max="13833" width="5.5546875" style="76" customWidth="1"/>
    <col min="13834" max="13834" width="5.44140625" style="76" customWidth="1"/>
    <col min="13835" max="13835" width="6.44140625" style="76" customWidth="1"/>
    <col min="13836" max="13836" width="2" style="76" customWidth="1"/>
    <col min="13837" max="13837" width="3.44140625" style="76" customWidth="1"/>
    <col min="13838" max="13838" width="2.77734375" style="76" customWidth="1"/>
    <col min="13839" max="13839" width="4.44140625" style="76" customWidth="1"/>
    <col min="13840" max="13840" width="8.44140625" style="76" customWidth="1"/>
    <col min="13841" max="13841" width="32.44140625" style="76" customWidth="1"/>
    <col min="13842" max="13842" width="7.5546875" style="76" customWidth="1"/>
    <col min="13843" max="13843" width="9.5546875" style="76" customWidth="1"/>
    <col min="13844" max="14080" width="8.88671875" style="76"/>
    <col min="14081" max="14081" width="8.44140625" style="76" customWidth="1"/>
    <col min="14082" max="14089" width="5.5546875" style="76" customWidth="1"/>
    <col min="14090" max="14090" width="5.44140625" style="76" customWidth="1"/>
    <col min="14091" max="14091" width="6.44140625" style="76" customWidth="1"/>
    <col min="14092" max="14092" width="2" style="76" customWidth="1"/>
    <col min="14093" max="14093" width="3.44140625" style="76" customWidth="1"/>
    <col min="14094" max="14094" width="2.77734375" style="76" customWidth="1"/>
    <col min="14095" max="14095" width="4.44140625" style="76" customWidth="1"/>
    <col min="14096" max="14096" width="8.44140625" style="76" customWidth="1"/>
    <col min="14097" max="14097" width="32.44140625" style="76" customWidth="1"/>
    <col min="14098" max="14098" width="7.5546875" style="76" customWidth="1"/>
    <col min="14099" max="14099" width="9.5546875" style="76" customWidth="1"/>
    <col min="14100" max="14336" width="8.88671875" style="76"/>
    <col min="14337" max="14337" width="8.44140625" style="76" customWidth="1"/>
    <col min="14338" max="14345" width="5.5546875" style="76" customWidth="1"/>
    <col min="14346" max="14346" width="5.44140625" style="76" customWidth="1"/>
    <col min="14347" max="14347" width="6.44140625" style="76" customWidth="1"/>
    <col min="14348" max="14348" width="2" style="76" customWidth="1"/>
    <col min="14349" max="14349" width="3.44140625" style="76" customWidth="1"/>
    <col min="14350" max="14350" width="2.77734375" style="76" customWidth="1"/>
    <col min="14351" max="14351" width="4.44140625" style="76" customWidth="1"/>
    <col min="14352" max="14352" width="8.44140625" style="76" customWidth="1"/>
    <col min="14353" max="14353" width="32.44140625" style="76" customWidth="1"/>
    <col min="14354" max="14354" width="7.5546875" style="76" customWidth="1"/>
    <col min="14355" max="14355" width="9.5546875" style="76" customWidth="1"/>
    <col min="14356" max="14592" width="8.88671875" style="76"/>
    <col min="14593" max="14593" width="8.44140625" style="76" customWidth="1"/>
    <col min="14594" max="14601" width="5.5546875" style="76" customWidth="1"/>
    <col min="14602" max="14602" width="5.44140625" style="76" customWidth="1"/>
    <col min="14603" max="14603" width="6.44140625" style="76" customWidth="1"/>
    <col min="14604" max="14604" width="2" style="76" customWidth="1"/>
    <col min="14605" max="14605" width="3.44140625" style="76" customWidth="1"/>
    <col min="14606" max="14606" width="2.77734375" style="76" customWidth="1"/>
    <col min="14607" max="14607" width="4.44140625" style="76" customWidth="1"/>
    <col min="14608" max="14608" width="8.44140625" style="76" customWidth="1"/>
    <col min="14609" max="14609" width="32.44140625" style="76" customWidth="1"/>
    <col min="14610" max="14610" width="7.5546875" style="76" customWidth="1"/>
    <col min="14611" max="14611" width="9.5546875" style="76" customWidth="1"/>
    <col min="14612" max="14848" width="8.88671875" style="76"/>
    <col min="14849" max="14849" width="8.44140625" style="76" customWidth="1"/>
    <col min="14850" max="14857" width="5.5546875" style="76" customWidth="1"/>
    <col min="14858" max="14858" width="5.44140625" style="76" customWidth="1"/>
    <col min="14859" max="14859" width="6.44140625" style="76" customWidth="1"/>
    <col min="14860" max="14860" width="2" style="76" customWidth="1"/>
    <col min="14861" max="14861" width="3.44140625" style="76" customWidth="1"/>
    <col min="14862" max="14862" width="2.77734375" style="76" customWidth="1"/>
    <col min="14863" max="14863" width="4.44140625" style="76" customWidth="1"/>
    <col min="14864" max="14864" width="8.44140625" style="76" customWidth="1"/>
    <col min="14865" max="14865" width="32.44140625" style="76" customWidth="1"/>
    <col min="14866" max="14866" width="7.5546875" style="76" customWidth="1"/>
    <col min="14867" max="14867" width="9.5546875" style="76" customWidth="1"/>
    <col min="14868" max="15104" width="8.88671875" style="76"/>
    <col min="15105" max="15105" width="8.44140625" style="76" customWidth="1"/>
    <col min="15106" max="15113" width="5.5546875" style="76" customWidth="1"/>
    <col min="15114" max="15114" width="5.44140625" style="76" customWidth="1"/>
    <col min="15115" max="15115" width="6.44140625" style="76" customWidth="1"/>
    <col min="15116" max="15116" width="2" style="76" customWidth="1"/>
    <col min="15117" max="15117" width="3.44140625" style="76" customWidth="1"/>
    <col min="15118" max="15118" width="2.77734375" style="76" customWidth="1"/>
    <col min="15119" max="15119" width="4.44140625" style="76" customWidth="1"/>
    <col min="15120" max="15120" width="8.44140625" style="76" customWidth="1"/>
    <col min="15121" max="15121" width="32.44140625" style="76" customWidth="1"/>
    <col min="15122" max="15122" width="7.5546875" style="76" customWidth="1"/>
    <col min="15123" max="15123" width="9.5546875" style="76" customWidth="1"/>
    <col min="15124" max="15360" width="8.88671875" style="76"/>
    <col min="15361" max="15361" width="8.44140625" style="76" customWidth="1"/>
    <col min="15362" max="15369" width="5.5546875" style="76" customWidth="1"/>
    <col min="15370" max="15370" width="5.44140625" style="76" customWidth="1"/>
    <col min="15371" max="15371" width="6.44140625" style="76" customWidth="1"/>
    <col min="15372" max="15372" width="2" style="76" customWidth="1"/>
    <col min="15373" max="15373" width="3.44140625" style="76" customWidth="1"/>
    <col min="15374" max="15374" width="2.77734375" style="76" customWidth="1"/>
    <col min="15375" max="15375" width="4.44140625" style="76" customWidth="1"/>
    <col min="15376" max="15376" width="8.44140625" style="76" customWidth="1"/>
    <col min="15377" max="15377" width="32.44140625" style="76" customWidth="1"/>
    <col min="15378" max="15378" width="7.5546875" style="76" customWidth="1"/>
    <col min="15379" max="15379" width="9.5546875" style="76" customWidth="1"/>
    <col min="15380" max="15616" width="8.88671875" style="76"/>
    <col min="15617" max="15617" width="8.44140625" style="76" customWidth="1"/>
    <col min="15618" max="15625" width="5.5546875" style="76" customWidth="1"/>
    <col min="15626" max="15626" width="5.44140625" style="76" customWidth="1"/>
    <col min="15627" max="15627" width="6.44140625" style="76" customWidth="1"/>
    <col min="15628" max="15628" width="2" style="76" customWidth="1"/>
    <col min="15629" max="15629" width="3.44140625" style="76" customWidth="1"/>
    <col min="15630" max="15630" width="2.77734375" style="76" customWidth="1"/>
    <col min="15631" max="15631" width="4.44140625" style="76" customWidth="1"/>
    <col min="15632" max="15632" width="8.44140625" style="76" customWidth="1"/>
    <col min="15633" max="15633" width="32.44140625" style="76" customWidth="1"/>
    <col min="15634" max="15634" width="7.5546875" style="76" customWidth="1"/>
    <col min="15635" max="15635" width="9.5546875" style="76" customWidth="1"/>
    <col min="15636" max="15872" width="8.88671875" style="76"/>
    <col min="15873" max="15873" width="8.44140625" style="76" customWidth="1"/>
    <col min="15874" max="15881" width="5.5546875" style="76" customWidth="1"/>
    <col min="15882" max="15882" width="5.44140625" style="76" customWidth="1"/>
    <col min="15883" max="15883" width="6.44140625" style="76" customWidth="1"/>
    <col min="15884" max="15884" width="2" style="76" customWidth="1"/>
    <col min="15885" max="15885" width="3.44140625" style="76" customWidth="1"/>
    <col min="15886" max="15886" width="2.77734375" style="76" customWidth="1"/>
    <col min="15887" max="15887" width="4.44140625" style="76" customWidth="1"/>
    <col min="15888" max="15888" width="8.44140625" style="76" customWidth="1"/>
    <col min="15889" max="15889" width="32.44140625" style="76" customWidth="1"/>
    <col min="15890" max="15890" width="7.5546875" style="76" customWidth="1"/>
    <col min="15891" max="15891" width="9.5546875" style="76" customWidth="1"/>
    <col min="15892" max="16128" width="8.88671875" style="76"/>
    <col min="16129" max="16129" width="8.44140625" style="76" customWidth="1"/>
    <col min="16130" max="16137" width="5.5546875" style="76" customWidth="1"/>
    <col min="16138" max="16138" width="5.44140625" style="76" customWidth="1"/>
    <col min="16139" max="16139" width="6.44140625" style="76" customWidth="1"/>
    <col min="16140" max="16140" width="2" style="76" customWidth="1"/>
    <col min="16141" max="16141" width="3.44140625" style="76" customWidth="1"/>
    <col min="16142" max="16142" width="2.77734375" style="76" customWidth="1"/>
    <col min="16143" max="16143" width="4.44140625" style="76" customWidth="1"/>
    <col min="16144" max="16144" width="8.44140625" style="76" customWidth="1"/>
    <col min="16145" max="16145" width="32.44140625" style="76" customWidth="1"/>
    <col min="16146" max="16146" width="7.5546875" style="76" customWidth="1"/>
    <col min="16147" max="16147" width="9.5546875" style="76" customWidth="1"/>
    <col min="16148" max="16384" width="8.88671875" style="76"/>
  </cols>
  <sheetData>
    <row r="1" spans="1:19" ht="18" customHeight="1" thickBot="1" x14ac:dyDescent="0.35">
      <c r="A1" s="73" t="s">
        <v>52</v>
      </c>
      <c r="B1" s="234" t="s">
        <v>64</v>
      </c>
      <c r="C1" s="234"/>
      <c r="D1" s="234"/>
      <c r="E1" s="235" t="str">
        <f>"Format dd-mm-åååå"</f>
        <v>Format dd-mm-åååå</v>
      </c>
      <c r="F1" s="235"/>
      <c r="G1" s="235"/>
      <c r="H1" s="235"/>
      <c r="I1" s="235"/>
      <c r="J1" s="74"/>
      <c r="K1" s="75"/>
      <c r="P1" s="78" t="s">
        <v>52</v>
      </c>
      <c r="Q1" s="236" t="str">
        <f>B1</f>
        <v>01.03.24</v>
      </c>
      <c r="R1" s="236"/>
      <c r="S1" s="79"/>
    </row>
    <row r="2" spans="1:19" ht="16.8" customHeight="1" thickBot="1" x14ac:dyDescent="0.35">
      <c r="A2" s="80" t="s">
        <v>65</v>
      </c>
      <c r="B2" s="81" t="s">
        <v>0</v>
      </c>
      <c r="C2" s="82" t="s">
        <v>1</v>
      </c>
      <c r="D2" s="82" t="s">
        <v>2</v>
      </c>
      <c r="E2" s="82" t="s">
        <v>3</v>
      </c>
      <c r="F2" s="82" t="s">
        <v>4</v>
      </c>
      <c r="G2" s="82" t="s">
        <v>5</v>
      </c>
      <c r="H2" s="82" t="s">
        <v>6</v>
      </c>
      <c r="I2" s="83" t="s">
        <v>7</v>
      </c>
      <c r="J2" s="84" t="s">
        <v>53</v>
      </c>
      <c r="K2" s="85" t="s">
        <v>8</v>
      </c>
      <c r="M2" s="237" t="s">
        <v>14</v>
      </c>
      <c r="N2" s="237"/>
      <c r="P2" s="78" t="s">
        <v>40</v>
      </c>
      <c r="Q2" s="86" t="s">
        <v>51</v>
      </c>
      <c r="R2" s="86" t="s">
        <v>49</v>
      </c>
      <c r="S2" s="79" t="s">
        <v>50</v>
      </c>
    </row>
    <row r="3" spans="1:19" x14ac:dyDescent="0.3">
      <c r="A3" s="87" t="s">
        <v>9</v>
      </c>
      <c r="B3" s="173">
        <f t="shared" ref="B3:B5" si="0">6-I3</f>
        <v>5</v>
      </c>
      <c r="C3" s="174">
        <v>4</v>
      </c>
      <c r="D3" s="174">
        <v>6</v>
      </c>
      <c r="E3" s="175">
        <f t="shared" ref="E3:E5" si="1">6-C3</f>
        <v>2</v>
      </c>
      <c r="F3" s="174">
        <v>1</v>
      </c>
      <c r="G3" s="175">
        <f t="shared" ref="G3:G5" si="2">6-F3</f>
        <v>5</v>
      </c>
      <c r="H3" s="175">
        <f t="shared" ref="H3:H5" si="3">6-D3</f>
        <v>0</v>
      </c>
      <c r="I3" s="176">
        <v>1</v>
      </c>
      <c r="J3" s="88">
        <f t="shared" ref="J3:J6" si="4">C3+D3+F3+I3</f>
        <v>12</v>
      </c>
      <c r="K3" s="89">
        <f t="shared" ref="K3:K5" si="5">SUM(B3:I3)</f>
        <v>24</v>
      </c>
      <c r="M3" s="90">
        <v>2</v>
      </c>
      <c r="N3" s="91">
        <v>4</v>
      </c>
      <c r="P3" s="92"/>
      <c r="Q3" s="93"/>
      <c r="R3" s="94"/>
      <c r="S3" s="95"/>
    </row>
    <row r="4" spans="1:19" x14ac:dyDescent="0.3">
      <c r="A4" s="96" t="s">
        <v>10</v>
      </c>
      <c r="B4" s="173">
        <f t="shared" si="0"/>
        <v>6</v>
      </c>
      <c r="C4" s="177">
        <v>5</v>
      </c>
      <c r="D4" s="177">
        <v>5</v>
      </c>
      <c r="E4" s="175">
        <f t="shared" si="1"/>
        <v>1</v>
      </c>
      <c r="F4" s="177">
        <v>2</v>
      </c>
      <c r="G4" s="175">
        <f t="shared" si="2"/>
        <v>4</v>
      </c>
      <c r="H4" s="175">
        <f t="shared" si="3"/>
        <v>1</v>
      </c>
      <c r="I4" s="178">
        <v>0</v>
      </c>
      <c r="J4" s="97">
        <f t="shared" si="4"/>
        <v>12</v>
      </c>
      <c r="K4" s="98">
        <f t="shared" si="5"/>
        <v>24</v>
      </c>
      <c r="M4" s="90">
        <v>3</v>
      </c>
      <c r="N4" s="91">
        <v>7</v>
      </c>
      <c r="P4" s="99" t="s">
        <v>41</v>
      </c>
      <c r="Q4" s="100" t="s">
        <v>74</v>
      </c>
      <c r="R4" s="101">
        <f>B31</f>
        <v>69</v>
      </c>
      <c r="S4" s="211">
        <v>2</v>
      </c>
    </row>
    <row r="5" spans="1:19" x14ac:dyDescent="0.3">
      <c r="A5" s="102" t="s">
        <v>11</v>
      </c>
      <c r="B5" s="173">
        <f t="shared" si="0"/>
        <v>0</v>
      </c>
      <c r="C5" s="179">
        <v>0</v>
      </c>
      <c r="D5" s="179">
        <v>3</v>
      </c>
      <c r="E5" s="175">
        <f t="shared" si="1"/>
        <v>6</v>
      </c>
      <c r="F5" s="179">
        <v>3</v>
      </c>
      <c r="G5" s="175">
        <f t="shared" si="2"/>
        <v>3</v>
      </c>
      <c r="H5" s="175">
        <f t="shared" si="3"/>
        <v>3</v>
      </c>
      <c r="I5" s="180">
        <v>6</v>
      </c>
      <c r="J5" s="103">
        <f t="shared" si="4"/>
        <v>12</v>
      </c>
      <c r="K5" s="104">
        <f t="shared" si="5"/>
        <v>24</v>
      </c>
      <c r="M5" s="90">
        <v>5</v>
      </c>
      <c r="N5" s="91">
        <v>6</v>
      </c>
      <c r="P5" s="105"/>
      <c r="Q5" s="106"/>
      <c r="R5" s="106"/>
      <c r="S5" s="107"/>
    </row>
    <row r="6" spans="1:19" x14ac:dyDescent="0.3">
      <c r="A6" s="108" t="s">
        <v>13</v>
      </c>
      <c r="B6" s="221">
        <f t="shared" ref="B6:I6" si="6">SUM(B3:B5)</f>
        <v>11</v>
      </c>
      <c r="C6" s="181">
        <f t="shared" si="6"/>
        <v>9</v>
      </c>
      <c r="D6" s="181">
        <f t="shared" si="6"/>
        <v>14</v>
      </c>
      <c r="E6" s="181">
        <f t="shared" si="6"/>
        <v>9</v>
      </c>
      <c r="F6" s="181">
        <f t="shared" si="6"/>
        <v>6</v>
      </c>
      <c r="G6" s="181">
        <f t="shared" si="6"/>
        <v>12</v>
      </c>
      <c r="H6" s="181">
        <f t="shared" si="6"/>
        <v>4</v>
      </c>
      <c r="I6" s="182">
        <f t="shared" si="6"/>
        <v>7</v>
      </c>
      <c r="J6" s="222">
        <f t="shared" si="4"/>
        <v>36</v>
      </c>
      <c r="K6" s="109">
        <f>SUM(B6:J6)</f>
        <v>108</v>
      </c>
      <c r="M6" s="110">
        <v>8</v>
      </c>
      <c r="N6" s="111">
        <v>1</v>
      </c>
      <c r="P6" s="112"/>
      <c r="Q6" s="93"/>
      <c r="R6" s="93"/>
      <c r="S6" s="95"/>
    </row>
    <row r="7" spans="1:19" s="114" customFormat="1" x14ac:dyDescent="0.3">
      <c r="A7" s="113" t="s">
        <v>15</v>
      </c>
      <c r="B7" s="183">
        <f t="shared" ref="B7:B9" si="7">6-E7</f>
        <v>6</v>
      </c>
      <c r="C7" s="184">
        <f t="shared" ref="C7:C9" si="8">6-I7</f>
        <v>0</v>
      </c>
      <c r="D7" s="185">
        <v>4</v>
      </c>
      <c r="E7" s="185">
        <v>0</v>
      </c>
      <c r="F7" s="186">
        <f t="shared" ref="F7:F9" si="9">6-D7</f>
        <v>2</v>
      </c>
      <c r="G7" s="185">
        <v>2</v>
      </c>
      <c r="H7" s="184">
        <f t="shared" ref="H7:H9" si="10">6-G7</f>
        <v>4</v>
      </c>
      <c r="I7" s="187">
        <v>6</v>
      </c>
      <c r="J7" s="88">
        <f t="shared" ref="J7:J10" si="11">D7+E7+G7+I7</f>
        <v>12</v>
      </c>
      <c r="K7" s="89">
        <f t="shared" ref="K7:K31" si="12">SUM(B7:I7)</f>
        <v>24</v>
      </c>
      <c r="M7" s="90">
        <v>3</v>
      </c>
      <c r="N7" s="91">
        <v>5</v>
      </c>
      <c r="P7" s="99" t="s">
        <v>42</v>
      </c>
      <c r="Q7" s="100" t="s">
        <v>73</v>
      </c>
      <c r="R7" s="101">
        <f>C31</f>
        <v>51</v>
      </c>
      <c r="S7" s="211">
        <v>7</v>
      </c>
    </row>
    <row r="8" spans="1:19" s="114" customFormat="1" x14ac:dyDescent="0.3">
      <c r="A8" s="115" t="s">
        <v>16</v>
      </c>
      <c r="B8" s="173">
        <f t="shared" si="7"/>
        <v>2</v>
      </c>
      <c r="C8" s="188">
        <f t="shared" si="8"/>
        <v>0</v>
      </c>
      <c r="D8" s="177">
        <v>2</v>
      </c>
      <c r="E8" s="177">
        <v>4</v>
      </c>
      <c r="F8" s="189">
        <f t="shared" si="9"/>
        <v>4</v>
      </c>
      <c r="G8" s="177">
        <v>0</v>
      </c>
      <c r="H8" s="188">
        <f t="shared" si="10"/>
        <v>6</v>
      </c>
      <c r="I8" s="178">
        <v>6</v>
      </c>
      <c r="J8" s="97">
        <f t="shared" si="11"/>
        <v>12</v>
      </c>
      <c r="K8" s="98">
        <f t="shared" si="12"/>
        <v>24</v>
      </c>
      <c r="M8" s="90">
        <v>4</v>
      </c>
      <c r="N8" s="91">
        <v>1</v>
      </c>
      <c r="P8" s="112"/>
      <c r="Q8" s="94"/>
      <c r="R8" s="94"/>
      <c r="S8" s="116"/>
    </row>
    <row r="9" spans="1:19" s="114" customFormat="1" x14ac:dyDescent="0.3">
      <c r="A9" s="117" t="s">
        <v>17</v>
      </c>
      <c r="B9" s="173">
        <f t="shared" si="7"/>
        <v>2</v>
      </c>
      <c r="C9" s="188">
        <f t="shared" si="8"/>
        <v>6</v>
      </c>
      <c r="D9" s="179">
        <v>4</v>
      </c>
      <c r="E9" s="179">
        <v>4</v>
      </c>
      <c r="F9" s="189">
        <f t="shared" si="9"/>
        <v>2</v>
      </c>
      <c r="G9" s="179">
        <v>4</v>
      </c>
      <c r="H9" s="188">
        <f t="shared" si="10"/>
        <v>2</v>
      </c>
      <c r="I9" s="180">
        <v>0</v>
      </c>
      <c r="J9" s="103">
        <f t="shared" si="11"/>
        <v>12</v>
      </c>
      <c r="K9" s="104">
        <f t="shared" si="12"/>
        <v>24</v>
      </c>
      <c r="M9" s="90">
        <v>6</v>
      </c>
      <c r="N9" s="91">
        <v>7</v>
      </c>
      <c r="P9" s="118"/>
      <c r="Q9" s="119"/>
      <c r="R9" s="119"/>
      <c r="S9" s="120"/>
    </row>
    <row r="10" spans="1:19" s="114" customFormat="1" x14ac:dyDescent="0.3">
      <c r="A10" s="121" t="s">
        <v>18</v>
      </c>
      <c r="B10" s="204">
        <f t="shared" ref="B10:I10" si="13">SUM(B7:B9)</f>
        <v>10</v>
      </c>
      <c r="C10" s="199">
        <f t="shared" si="13"/>
        <v>6</v>
      </c>
      <c r="D10" s="190">
        <f t="shared" si="13"/>
        <v>10</v>
      </c>
      <c r="E10" s="190">
        <f t="shared" si="13"/>
        <v>8</v>
      </c>
      <c r="F10" s="191">
        <f t="shared" si="13"/>
        <v>8</v>
      </c>
      <c r="G10" s="190">
        <f t="shared" si="13"/>
        <v>6</v>
      </c>
      <c r="H10" s="199">
        <f t="shared" si="13"/>
        <v>12</v>
      </c>
      <c r="I10" s="191">
        <f t="shared" si="13"/>
        <v>12</v>
      </c>
      <c r="J10" s="222">
        <f t="shared" si="11"/>
        <v>36</v>
      </c>
      <c r="K10" s="109">
        <f t="shared" si="12"/>
        <v>72</v>
      </c>
      <c r="M10" s="110">
        <v>8</v>
      </c>
      <c r="N10" s="111">
        <v>2</v>
      </c>
      <c r="P10" s="99" t="s">
        <v>43</v>
      </c>
      <c r="Q10" s="100" t="s">
        <v>66</v>
      </c>
      <c r="R10" s="101">
        <f>D31</f>
        <v>81</v>
      </c>
      <c r="S10" s="212" t="s">
        <v>70</v>
      </c>
    </row>
    <row r="11" spans="1:19" s="114" customFormat="1" x14ac:dyDescent="0.3">
      <c r="A11" s="113" t="s">
        <v>19</v>
      </c>
      <c r="B11" s="173">
        <f t="shared" ref="B11:B13" si="14">6-H11</f>
        <v>5</v>
      </c>
      <c r="C11" s="192">
        <f t="shared" ref="C11:C13" si="15">6-F11</f>
        <v>5</v>
      </c>
      <c r="D11" s="188">
        <f t="shared" ref="D11:D13" si="16">6-I11</f>
        <v>1</v>
      </c>
      <c r="E11" s="185">
        <v>5</v>
      </c>
      <c r="F11" s="193">
        <v>1</v>
      </c>
      <c r="G11" s="175">
        <f t="shared" ref="G11:G13" si="17">6-E11</f>
        <v>1</v>
      </c>
      <c r="H11" s="194">
        <v>1</v>
      </c>
      <c r="I11" s="187">
        <v>5</v>
      </c>
      <c r="J11" s="88">
        <f t="shared" ref="J11:J14" si="18">E11+F11+H11+I11</f>
        <v>12</v>
      </c>
      <c r="K11" s="89">
        <f t="shared" si="12"/>
        <v>24</v>
      </c>
      <c r="M11" s="90">
        <v>4</v>
      </c>
      <c r="N11" s="91">
        <v>6</v>
      </c>
      <c r="P11" s="105"/>
      <c r="Q11" s="122"/>
      <c r="R11" s="122"/>
      <c r="S11" s="123"/>
    </row>
    <row r="12" spans="1:19" s="114" customFormat="1" x14ac:dyDescent="0.3">
      <c r="A12" s="115" t="s">
        <v>20</v>
      </c>
      <c r="B12" s="173">
        <f t="shared" si="14"/>
        <v>4</v>
      </c>
      <c r="C12" s="175">
        <f t="shared" si="15"/>
        <v>0</v>
      </c>
      <c r="D12" s="188">
        <f t="shared" si="16"/>
        <v>6</v>
      </c>
      <c r="E12" s="177">
        <v>4</v>
      </c>
      <c r="F12" s="195">
        <v>6</v>
      </c>
      <c r="G12" s="175">
        <f t="shared" si="17"/>
        <v>2</v>
      </c>
      <c r="H12" s="196">
        <v>2</v>
      </c>
      <c r="I12" s="178">
        <v>0</v>
      </c>
      <c r="J12" s="97">
        <f t="shared" si="18"/>
        <v>12</v>
      </c>
      <c r="K12" s="98">
        <f t="shared" si="12"/>
        <v>24</v>
      </c>
      <c r="M12" s="90">
        <v>5</v>
      </c>
      <c r="N12" s="91">
        <v>2</v>
      </c>
      <c r="P12" s="112"/>
      <c r="Q12" s="94"/>
      <c r="R12" s="94"/>
      <c r="S12" s="116"/>
    </row>
    <row r="13" spans="1:19" s="114" customFormat="1" x14ac:dyDescent="0.3">
      <c r="A13" s="117" t="s">
        <v>21</v>
      </c>
      <c r="B13" s="173">
        <f t="shared" si="14"/>
        <v>4</v>
      </c>
      <c r="C13" s="175">
        <f t="shared" si="15"/>
        <v>0</v>
      </c>
      <c r="D13" s="188">
        <f t="shared" si="16"/>
        <v>4</v>
      </c>
      <c r="E13" s="179">
        <v>2</v>
      </c>
      <c r="F13" s="197">
        <v>6</v>
      </c>
      <c r="G13" s="175">
        <f t="shared" si="17"/>
        <v>4</v>
      </c>
      <c r="H13" s="198">
        <v>2</v>
      </c>
      <c r="I13" s="180">
        <v>2</v>
      </c>
      <c r="J13" s="103">
        <f t="shared" si="18"/>
        <v>12</v>
      </c>
      <c r="K13" s="104">
        <f t="shared" si="12"/>
        <v>24</v>
      </c>
      <c r="M13" s="90">
        <v>7</v>
      </c>
      <c r="N13" s="91">
        <v>1</v>
      </c>
      <c r="P13" s="99" t="s">
        <v>44</v>
      </c>
      <c r="Q13" s="100" t="s">
        <v>72</v>
      </c>
      <c r="R13" s="101">
        <f>E31</f>
        <v>68</v>
      </c>
      <c r="S13" s="212" t="s">
        <v>69</v>
      </c>
    </row>
    <row r="14" spans="1:19" s="114" customFormat="1" x14ac:dyDescent="0.3">
      <c r="A14" s="121" t="s">
        <v>22</v>
      </c>
      <c r="B14" s="204">
        <f t="shared" ref="B14:I14" si="19">SUM(B11:B13)</f>
        <v>13</v>
      </c>
      <c r="C14" s="190">
        <f t="shared" si="19"/>
        <v>5</v>
      </c>
      <c r="D14" s="191">
        <f t="shared" si="19"/>
        <v>11</v>
      </c>
      <c r="E14" s="190">
        <f t="shared" si="19"/>
        <v>11</v>
      </c>
      <c r="F14" s="191">
        <f t="shared" si="19"/>
        <v>13</v>
      </c>
      <c r="G14" s="190">
        <f t="shared" si="19"/>
        <v>7</v>
      </c>
      <c r="H14" s="199">
        <f t="shared" si="19"/>
        <v>5</v>
      </c>
      <c r="I14" s="191">
        <f t="shared" si="19"/>
        <v>7</v>
      </c>
      <c r="J14" s="222">
        <f t="shared" si="18"/>
        <v>36</v>
      </c>
      <c r="K14" s="109">
        <f t="shared" si="12"/>
        <v>72</v>
      </c>
      <c r="M14" s="110">
        <v>8</v>
      </c>
      <c r="N14" s="111">
        <v>3</v>
      </c>
      <c r="P14" s="112"/>
      <c r="Q14" s="94"/>
      <c r="R14" s="94"/>
      <c r="S14" s="116"/>
    </row>
    <row r="15" spans="1:19" s="114" customFormat="1" x14ac:dyDescent="0.3">
      <c r="A15" s="113" t="s">
        <v>23</v>
      </c>
      <c r="B15" s="200">
        <v>5</v>
      </c>
      <c r="C15" s="175">
        <f t="shared" ref="C15:C17" si="20">6-B15</f>
        <v>1</v>
      </c>
      <c r="D15" s="189">
        <f t="shared" ref="D15:D17" si="21">6-G15</f>
        <v>5</v>
      </c>
      <c r="E15" s="175">
        <f t="shared" ref="E15:E17" si="22">6-I15</f>
        <v>5</v>
      </c>
      <c r="F15" s="187">
        <v>5</v>
      </c>
      <c r="G15" s="185">
        <v>1</v>
      </c>
      <c r="H15" s="188">
        <f t="shared" ref="H15:H17" si="23">6-F15</f>
        <v>1</v>
      </c>
      <c r="I15" s="187">
        <v>1</v>
      </c>
      <c r="J15" s="88">
        <f t="shared" ref="J15:J18" si="24">B15+F15+G15+I15</f>
        <v>12</v>
      </c>
      <c r="K15" s="89">
        <f t="shared" si="12"/>
        <v>24</v>
      </c>
      <c r="M15" s="90">
        <v>1</v>
      </c>
      <c r="N15" s="91">
        <v>2</v>
      </c>
      <c r="P15" s="118"/>
      <c r="Q15" s="119"/>
      <c r="R15" s="119"/>
      <c r="S15" s="120"/>
    </row>
    <row r="16" spans="1:19" s="114" customFormat="1" x14ac:dyDescent="0.3">
      <c r="A16" s="115" t="s">
        <v>24</v>
      </c>
      <c r="B16" s="201">
        <v>4</v>
      </c>
      <c r="C16" s="175">
        <f t="shared" si="20"/>
        <v>2</v>
      </c>
      <c r="D16" s="189">
        <f t="shared" si="21"/>
        <v>4</v>
      </c>
      <c r="E16" s="175">
        <f t="shared" si="22"/>
        <v>6</v>
      </c>
      <c r="F16" s="178">
        <v>6</v>
      </c>
      <c r="G16" s="177">
        <v>2</v>
      </c>
      <c r="H16" s="188">
        <f t="shared" si="23"/>
        <v>0</v>
      </c>
      <c r="I16" s="178">
        <v>0</v>
      </c>
      <c r="J16" s="97">
        <f t="shared" si="24"/>
        <v>12</v>
      </c>
      <c r="K16" s="98">
        <f t="shared" si="12"/>
        <v>24</v>
      </c>
      <c r="M16" s="90">
        <v>5</v>
      </c>
      <c r="N16" s="91">
        <v>7</v>
      </c>
      <c r="P16" s="99" t="s">
        <v>45</v>
      </c>
      <c r="Q16" s="100" t="s">
        <v>68</v>
      </c>
      <c r="R16" s="101">
        <f>F31</f>
        <v>66</v>
      </c>
      <c r="S16" s="212" t="s">
        <v>71</v>
      </c>
    </row>
    <row r="17" spans="1:19" s="114" customFormat="1" x14ac:dyDescent="0.3">
      <c r="A17" s="117" t="s">
        <v>25</v>
      </c>
      <c r="B17" s="202">
        <v>2</v>
      </c>
      <c r="C17" s="175">
        <f t="shared" si="20"/>
        <v>4</v>
      </c>
      <c r="D17" s="189">
        <f t="shared" si="21"/>
        <v>6</v>
      </c>
      <c r="E17" s="175">
        <f t="shared" si="22"/>
        <v>0</v>
      </c>
      <c r="F17" s="203">
        <v>4</v>
      </c>
      <c r="G17" s="179">
        <v>0</v>
      </c>
      <c r="H17" s="188">
        <f t="shared" si="23"/>
        <v>2</v>
      </c>
      <c r="I17" s="180">
        <v>6</v>
      </c>
      <c r="J17" s="103">
        <f t="shared" si="24"/>
        <v>12</v>
      </c>
      <c r="K17" s="104">
        <f t="shared" si="12"/>
        <v>24</v>
      </c>
      <c r="M17" s="90">
        <v>6</v>
      </c>
      <c r="N17" s="91">
        <v>3</v>
      </c>
      <c r="P17" s="105"/>
      <c r="Q17" s="122"/>
      <c r="R17" s="122"/>
      <c r="S17" s="123"/>
    </row>
    <row r="18" spans="1:19" s="114" customFormat="1" x14ac:dyDescent="0.3">
      <c r="A18" s="121" t="s">
        <v>26</v>
      </c>
      <c r="B18" s="204">
        <f t="shared" ref="B18:I18" si="25">SUM(B15:B17)</f>
        <v>11</v>
      </c>
      <c r="C18" s="190">
        <f t="shared" si="25"/>
        <v>7</v>
      </c>
      <c r="D18" s="191">
        <f t="shared" si="25"/>
        <v>15</v>
      </c>
      <c r="E18" s="190">
        <f t="shared" si="25"/>
        <v>11</v>
      </c>
      <c r="F18" s="191">
        <f t="shared" si="25"/>
        <v>15</v>
      </c>
      <c r="G18" s="190">
        <f t="shared" si="25"/>
        <v>3</v>
      </c>
      <c r="H18" s="199">
        <f t="shared" si="25"/>
        <v>3</v>
      </c>
      <c r="I18" s="191">
        <f t="shared" si="25"/>
        <v>7</v>
      </c>
      <c r="J18" s="222">
        <f t="shared" si="24"/>
        <v>36</v>
      </c>
      <c r="K18" s="109">
        <f t="shared" si="12"/>
        <v>72</v>
      </c>
      <c r="M18" s="110">
        <v>8</v>
      </c>
      <c r="N18" s="111">
        <v>4</v>
      </c>
      <c r="P18" s="112"/>
      <c r="Q18" s="94"/>
      <c r="R18" s="94"/>
      <c r="S18" s="116"/>
    </row>
    <row r="19" spans="1:19" s="114" customFormat="1" x14ac:dyDescent="0.3">
      <c r="A19" s="113" t="s">
        <v>27</v>
      </c>
      <c r="B19" s="173">
        <f t="shared" ref="B19:B21" si="26">6-G19</f>
        <v>0</v>
      </c>
      <c r="C19" s="185">
        <v>4</v>
      </c>
      <c r="D19" s="189">
        <f t="shared" ref="D19:D21" si="27">6-C19</f>
        <v>2</v>
      </c>
      <c r="E19" s="175">
        <f t="shared" ref="E19:F21" si="28">6-H19</f>
        <v>6</v>
      </c>
      <c r="F19" s="189">
        <f t="shared" si="28"/>
        <v>4</v>
      </c>
      <c r="G19" s="185">
        <v>6</v>
      </c>
      <c r="H19" s="194">
        <v>0</v>
      </c>
      <c r="I19" s="187">
        <v>2</v>
      </c>
      <c r="J19" s="88">
        <f t="shared" ref="J19:J22" si="29">C19+G19+H19+I19</f>
        <v>12</v>
      </c>
      <c r="K19" s="89">
        <f t="shared" si="12"/>
        <v>24</v>
      </c>
      <c r="M19" s="90">
        <v>2</v>
      </c>
      <c r="N19" s="91">
        <v>3</v>
      </c>
      <c r="P19" s="99" t="s">
        <v>46</v>
      </c>
      <c r="Q19" s="100" t="s">
        <v>75</v>
      </c>
      <c r="R19" s="101">
        <f>G31</f>
        <v>61</v>
      </c>
      <c r="S19" s="211">
        <v>6</v>
      </c>
    </row>
    <row r="20" spans="1:19" s="114" customFormat="1" x14ac:dyDescent="0.3">
      <c r="A20" s="115" t="s">
        <v>28</v>
      </c>
      <c r="B20" s="173">
        <f t="shared" si="26"/>
        <v>2</v>
      </c>
      <c r="C20" s="177">
        <v>1</v>
      </c>
      <c r="D20" s="189">
        <f t="shared" si="27"/>
        <v>5</v>
      </c>
      <c r="E20" s="175">
        <f t="shared" si="28"/>
        <v>5</v>
      </c>
      <c r="F20" s="189">
        <f t="shared" si="28"/>
        <v>0</v>
      </c>
      <c r="G20" s="177">
        <v>4</v>
      </c>
      <c r="H20" s="196">
        <v>1</v>
      </c>
      <c r="I20" s="178">
        <v>6</v>
      </c>
      <c r="J20" s="97">
        <f t="shared" si="29"/>
        <v>12</v>
      </c>
      <c r="K20" s="98">
        <f t="shared" si="12"/>
        <v>24</v>
      </c>
      <c r="M20" s="90">
        <v>6</v>
      </c>
      <c r="N20" s="91">
        <v>1</v>
      </c>
      <c r="P20" s="112"/>
      <c r="Q20" s="94"/>
      <c r="R20" s="94"/>
      <c r="S20" s="116"/>
    </row>
    <row r="21" spans="1:19" s="114" customFormat="1" x14ac:dyDescent="0.3">
      <c r="A21" s="117" t="s">
        <v>29</v>
      </c>
      <c r="B21" s="173">
        <f t="shared" si="26"/>
        <v>6</v>
      </c>
      <c r="C21" s="179">
        <v>4</v>
      </c>
      <c r="D21" s="189">
        <f t="shared" si="27"/>
        <v>2</v>
      </c>
      <c r="E21" s="175">
        <f t="shared" si="28"/>
        <v>4</v>
      </c>
      <c r="F21" s="189">
        <f t="shared" si="28"/>
        <v>0</v>
      </c>
      <c r="G21" s="179">
        <v>0</v>
      </c>
      <c r="H21" s="198">
        <v>2</v>
      </c>
      <c r="I21" s="180">
        <v>6</v>
      </c>
      <c r="J21" s="103">
        <f t="shared" si="29"/>
        <v>12</v>
      </c>
      <c r="K21" s="104">
        <f t="shared" si="12"/>
        <v>24</v>
      </c>
      <c r="M21" s="90">
        <v>7</v>
      </c>
      <c r="N21" s="91">
        <v>4</v>
      </c>
      <c r="P21" s="118"/>
      <c r="Q21" s="119"/>
      <c r="R21" s="119"/>
      <c r="S21" s="120"/>
    </row>
    <row r="22" spans="1:19" s="114" customFormat="1" x14ac:dyDescent="0.3">
      <c r="A22" s="121" t="s">
        <v>30</v>
      </c>
      <c r="B22" s="204">
        <f t="shared" ref="B22:I22" si="30">SUM(B19:B21)</f>
        <v>8</v>
      </c>
      <c r="C22" s="190">
        <f t="shared" si="30"/>
        <v>9</v>
      </c>
      <c r="D22" s="191">
        <f t="shared" si="30"/>
        <v>9</v>
      </c>
      <c r="E22" s="190">
        <f t="shared" si="30"/>
        <v>15</v>
      </c>
      <c r="F22" s="191">
        <f t="shared" si="30"/>
        <v>4</v>
      </c>
      <c r="G22" s="190">
        <f t="shared" si="30"/>
        <v>10</v>
      </c>
      <c r="H22" s="199">
        <f t="shared" si="30"/>
        <v>3</v>
      </c>
      <c r="I22" s="191">
        <f t="shared" si="30"/>
        <v>14</v>
      </c>
      <c r="J22" s="222">
        <f t="shared" si="29"/>
        <v>36</v>
      </c>
      <c r="K22" s="109">
        <f t="shared" si="12"/>
        <v>72</v>
      </c>
      <c r="M22" s="110">
        <v>8</v>
      </c>
      <c r="N22" s="111">
        <v>5</v>
      </c>
      <c r="P22" s="99" t="s">
        <v>47</v>
      </c>
      <c r="Q22" s="100" t="s">
        <v>67</v>
      </c>
      <c r="R22" s="101">
        <f>H31</f>
        <v>40</v>
      </c>
      <c r="S22" s="211">
        <v>8</v>
      </c>
    </row>
    <row r="23" spans="1:19" s="114" customFormat="1" x14ac:dyDescent="0.3">
      <c r="A23" s="113" t="s">
        <v>31</v>
      </c>
      <c r="B23" s="200">
        <v>6</v>
      </c>
      <c r="C23" s="175">
        <f t="shared" ref="C23:C25" si="31">6-H23</f>
        <v>2</v>
      </c>
      <c r="D23" s="187">
        <v>1</v>
      </c>
      <c r="E23" s="175">
        <f t="shared" ref="E23:E25" si="32">6-D23</f>
        <v>5</v>
      </c>
      <c r="F23" s="189">
        <f t="shared" ref="F23:F25" si="33">6-B23</f>
        <v>0</v>
      </c>
      <c r="G23" s="175">
        <f t="shared" ref="G23:G25" si="34">6-I23</f>
        <v>5</v>
      </c>
      <c r="H23" s="194">
        <v>4</v>
      </c>
      <c r="I23" s="187">
        <v>1</v>
      </c>
      <c r="J23" s="88">
        <f t="shared" ref="J23:J26" si="35">B23+D23+H23+I23</f>
        <v>12</v>
      </c>
      <c r="K23" s="89">
        <f t="shared" si="12"/>
        <v>24</v>
      </c>
      <c r="M23" s="90">
        <v>1</v>
      </c>
      <c r="N23" s="91">
        <v>5</v>
      </c>
      <c r="P23" s="105"/>
      <c r="Q23" s="122"/>
      <c r="R23" s="122"/>
      <c r="S23" s="123"/>
    </row>
    <row r="24" spans="1:19" s="114" customFormat="1" x14ac:dyDescent="0.3">
      <c r="A24" s="115" t="s">
        <v>32</v>
      </c>
      <c r="B24" s="201">
        <v>0</v>
      </c>
      <c r="C24" s="175">
        <f t="shared" si="31"/>
        <v>1</v>
      </c>
      <c r="D24" s="178">
        <v>5</v>
      </c>
      <c r="E24" s="175">
        <f t="shared" si="32"/>
        <v>1</v>
      </c>
      <c r="F24" s="189">
        <f t="shared" si="33"/>
        <v>6</v>
      </c>
      <c r="G24" s="175">
        <f t="shared" si="34"/>
        <v>4</v>
      </c>
      <c r="H24" s="196">
        <v>5</v>
      </c>
      <c r="I24" s="178">
        <v>2</v>
      </c>
      <c r="J24" s="97">
        <f t="shared" si="35"/>
        <v>12</v>
      </c>
      <c r="K24" s="98">
        <f t="shared" si="12"/>
        <v>24</v>
      </c>
      <c r="M24" s="90">
        <v>3</v>
      </c>
      <c r="N24" s="91">
        <v>4</v>
      </c>
      <c r="P24" s="112"/>
      <c r="Q24" s="94"/>
      <c r="R24" s="94"/>
      <c r="S24" s="116"/>
    </row>
    <row r="25" spans="1:19" s="114" customFormat="1" x14ac:dyDescent="0.3">
      <c r="A25" s="117" t="s">
        <v>33</v>
      </c>
      <c r="B25" s="202">
        <v>2</v>
      </c>
      <c r="C25" s="175">
        <f t="shared" si="31"/>
        <v>6</v>
      </c>
      <c r="D25" s="203">
        <v>6</v>
      </c>
      <c r="E25" s="175">
        <f t="shared" si="32"/>
        <v>0</v>
      </c>
      <c r="F25" s="189">
        <f t="shared" si="33"/>
        <v>4</v>
      </c>
      <c r="G25" s="175">
        <f t="shared" si="34"/>
        <v>2</v>
      </c>
      <c r="H25" s="198">
        <v>0</v>
      </c>
      <c r="I25" s="180">
        <v>4</v>
      </c>
      <c r="J25" s="103">
        <f t="shared" si="35"/>
        <v>12</v>
      </c>
      <c r="K25" s="104">
        <f t="shared" si="12"/>
        <v>24</v>
      </c>
      <c r="M25" s="90">
        <v>7</v>
      </c>
      <c r="N25" s="91">
        <v>2</v>
      </c>
      <c r="P25" s="99" t="s">
        <v>48</v>
      </c>
      <c r="Q25" s="100" t="s">
        <v>61</v>
      </c>
      <c r="R25" s="101">
        <f>I31</f>
        <v>68</v>
      </c>
      <c r="S25" s="212" t="s">
        <v>69</v>
      </c>
    </row>
    <row r="26" spans="1:19" s="114" customFormat="1" ht="15" thickBot="1" x14ac:dyDescent="0.35">
      <c r="A26" s="121" t="s">
        <v>36</v>
      </c>
      <c r="B26" s="204">
        <f t="shared" ref="B26:I26" si="36">SUM(B23:B25)</f>
        <v>8</v>
      </c>
      <c r="C26" s="190">
        <f t="shared" si="36"/>
        <v>9</v>
      </c>
      <c r="D26" s="191">
        <f t="shared" si="36"/>
        <v>12</v>
      </c>
      <c r="E26" s="190">
        <f t="shared" si="36"/>
        <v>6</v>
      </c>
      <c r="F26" s="191">
        <f t="shared" si="36"/>
        <v>10</v>
      </c>
      <c r="G26" s="190">
        <f t="shared" si="36"/>
        <v>11</v>
      </c>
      <c r="H26" s="199">
        <f t="shared" si="36"/>
        <v>9</v>
      </c>
      <c r="I26" s="191">
        <f t="shared" si="36"/>
        <v>7</v>
      </c>
      <c r="J26" s="222">
        <f t="shared" si="35"/>
        <v>36</v>
      </c>
      <c r="K26" s="109">
        <f t="shared" si="12"/>
        <v>72</v>
      </c>
      <c r="M26" s="110">
        <v>8</v>
      </c>
      <c r="N26" s="111">
        <v>6</v>
      </c>
      <c r="P26" s="124"/>
      <c r="Q26" s="125"/>
      <c r="R26" s="125"/>
      <c r="S26" s="126"/>
    </row>
    <row r="27" spans="1:19" s="114" customFormat="1" x14ac:dyDescent="0.3">
      <c r="A27" s="113" t="s">
        <v>34</v>
      </c>
      <c r="B27" s="200">
        <v>4</v>
      </c>
      <c r="C27" s="185">
        <v>0</v>
      </c>
      <c r="D27" s="189">
        <f t="shared" ref="D27:D29" si="37">6-B27</f>
        <v>2</v>
      </c>
      <c r="E27" s="185">
        <v>6</v>
      </c>
      <c r="F27" s="189">
        <f t="shared" ref="F27:F29" si="38">6-E27</f>
        <v>0</v>
      </c>
      <c r="G27" s="175">
        <f t="shared" ref="G27:G29" si="39">6-C27</f>
        <v>6</v>
      </c>
      <c r="H27" s="188">
        <f t="shared" ref="H27:H29" si="40">6-I27</f>
        <v>4</v>
      </c>
      <c r="I27" s="187">
        <v>2</v>
      </c>
      <c r="J27" s="88">
        <f t="shared" ref="J27:J30" si="41">B27+C27+E27+I27</f>
        <v>12</v>
      </c>
      <c r="K27" s="89">
        <f t="shared" si="12"/>
        <v>24</v>
      </c>
      <c r="M27" s="90">
        <v>1</v>
      </c>
      <c r="N27" s="91">
        <v>3</v>
      </c>
      <c r="P27" s="127"/>
      <c r="Q27" s="127"/>
      <c r="R27" s="127"/>
      <c r="S27" s="127"/>
    </row>
    <row r="28" spans="1:19" s="114" customFormat="1" x14ac:dyDescent="0.3">
      <c r="A28" s="115" t="s">
        <v>35</v>
      </c>
      <c r="B28" s="201">
        <v>2</v>
      </c>
      <c r="C28" s="177">
        <v>2</v>
      </c>
      <c r="D28" s="189">
        <f t="shared" si="37"/>
        <v>4</v>
      </c>
      <c r="E28" s="177">
        <v>2</v>
      </c>
      <c r="F28" s="189">
        <f t="shared" si="38"/>
        <v>4</v>
      </c>
      <c r="G28" s="175">
        <f t="shared" si="39"/>
        <v>4</v>
      </c>
      <c r="H28" s="188">
        <f t="shared" si="40"/>
        <v>0</v>
      </c>
      <c r="I28" s="178">
        <v>6</v>
      </c>
      <c r="J28" s="97">
        <f t="shared" si="41"/>
        <v>12</v>
      </c>
      <c r="K28" s="98">
        <f t="shared" si="12"/>
        <v>24</v>
      </c>
      <c r="M28" s="90">
        <v>2</v>
      </c>
      <c r="N28" s="91">
        <v>6</v>
      </c>
      <c r="P28" s="77" t="s">
        <v>8</v>
      </c>
      <c r="Q28" s="77"/>
      <c r="R28" s="77">
        <f>SUM(R4:R25)</f>
        <v>504</v>
      </c>
      <c r="S28" s="128"/>
    </row>
    <row r="29" spans="1:19" s="114" customFormat="1" x14ac:dyDescent="0.3">
      <c r="A29" s="117" t="s">
        <v>37</v>
      </c>
      <c r="B29" s="202">
        <v>2</v>
      </c>
      <c r="C29" s="179">
        <v>4</v>
      </c>
      <c r="D29" s="189">
        <f t="shared" si="37"/>
        <v>4</v>
      </c>
      <c r="E29" s="179">
        <v>0</v>
      </c>
      <c r="F29" s="189">
        <f t="shared" si="38"/>
        <v>6</v>
      </c>
      <c r="G29" s="175">
        <f t="shared" si="39"/>
        <v>2</v>
      </c>
      <c r="H29" s="188">
        <f t="shared" si="40"/>
        <v>0</v>
      </c>
      <c r="I29" s="180">
        <v>6</v>
      </c>
      <c r="J29" s="103">
        <f t="shared" si="41"/>
        <v>12</v>
      </c>
      <c r="K29" s="104">
        <f t="shared" si="12"/>
        <v>24</v>
      </c>
      <c r="M29" s="90">
        <v>4</v>
      </c>
      <c r="N29" s="91">
        <v>5</v>
      </c>
      <c r="P29" s="127"/>
      <c r="Q29" s="127"/>
      <c r="R29" s="127"/>
      <c r="S29" s="127"/>
    </row>
    <row r="30" spans="1:19" s="114" customFormat="1" ht="15" thickBot="1" x14ac:dyDescent="0.35">
      <c r="A30" s="129" t="s">
        <v>38</v>
      </c>
      <c r="B30" s="205">
        <f t="shared" ref="B30:I30" si="42">SUM(B27:B29)</f>
        <v>8</v>
      </c>
      <c r="C30" s="206">
        <f t="shared" si="42"/>
        <v>6</v>
      </c>
      <c r="D30" s="223">
        <f t="shared" si="42"/>
        <v>10</v>
      </c>
      <c r="E30" s="206">
        <f t="shared" si="42"/>
        <v>8</v>
      </c>
      <c r="F30" s="223">
        <f t="shared" si="42"/>
        <v>10</v>
      </c>
      <c r="G30" s="206">
        <f t="shared" si="42"/>
        <v>12</v>
      </c>
      <c r="H30" s="224">
        <f t="shared" si="42"/>
        <v>4</v>
      </c>
      <c r="I30" s="207">
        <f t="shared" si="42"/>
        <v>14</v>
      </c>
      <c r="J30" s="225">
        <f t="shared" si="41"/>
        <v>36</v>
      </c>
      <c r="K30" s="130">
        <f t="shared" si="12"/>
        <v>72</v>
      </c>
      <c r="M30" s="110">
        <v>8</v>
      </c>
      <c r="N30" s="111">
        <v>7</v>
      </c>
      <c r="P30" s="127"/>
      <c r="Q30" s="127"/>
      <c r="R30" s="127"/>
      <c r="S30" s="127"/>
    </row>
    <row r="31" spans="1:19" s="133" customFormat="1" ht="17.399999999999999" customHeight="1" thickBot="1" x14ac:dyDescent="0.35">
      <c r="A31" s="131" t="s">
        <v>39</v>
      </c>
      <c r="B31" s="208">
        <f t="shared" ref="B31:I31" si="43">SUM(B3:B5)+SUM(B7:B9)+SUM(B11:B13)+SUM(B19:B21)+SUM(B23:B25)+SUM(B27:B29)+SUM(B15:B17)</f>
        <v>69</v>
      </c>
      <c r="C31" s="209">
        <f t="shared" si="43"/>
        <v>51</v>
      </c>
      <c r="D31" s="210">
        <f t="shared" si="43"/>
        <v>81</v>
      </c>
      <c r="E31" s="210">
        <f t="shared" si="43"/>
        <v>68</v>
      </c>
      <c r="F31" s="210">
        <f t="shared" si="43"/>
        <v>66</v>
      </c>
      <c r="G31" s="210">
        <f t="shared" si="43"/>
        <v>61</v>
      </c>
      <c r="H31" s="210">
        <f t="shared" si="43"/>
        <v>40</v>
      </c>
      <c r="I31" s="208">
        <f t="shared" si="43"/>
        <v>68</v>
      </c>
      <c r="J31" s="132">
        <f>SUM(J3:J30)/2</f>
        <v>252</v>
      </c>
      <c r="K31" s="75">
        <f t="shared" si="12"/>
        <v>504</v>
      </c>
      <c r="M31" s="128"/>
      <c r="N31" s="128"/>
      <c r="P31" s="127"/>
      <c r="Q31" s="127"/>
      <c r="R31" s="127"/>
      <c r="S31" s="127"/>
    </row>
    <row r="32" spans="1:19" ht="7.8" customHeight="1" x14ac:dyDescent="0.3">
      <c r="J32" s="136"/>
    </row>
    <row r="33" spans="7:10" x14ac:dyDescent="0.3">
      <c r="G33" s="137" t="s">
        <v>8</v>
      </c>
      <c r="H33" s="138" t="s">
        <v>54</v>
      </c>
      <c r="I33" s="138" t="s">
        <v>55</v>
      </c>
      <c r="J33" s="139">
        <v>252</v>
      </c>
    </row>
  </sheetData>
  <sheetProtection sheet="1" objects="1" scenarios="1" selectLockedCells="1"/>
  <mergeCells count="4">
    <mergeCell ref="B1:D1"/>
    <mergeCell ref="E1:I1"/>
    <mergeCell ref="Q1:R1"/>
    <mergeCell ref="M2:N2"/>
  </mergeCells>
  <pageMargins left="1.1020833333333333" right="0.70833333333333337" top="1.5354166666666669" bottom="0.74791666666666667" header="0.70833333333333337" footer="0.51181102362204722"/>
  <pageSetup paperSize="9" firstPageNumber="0" orientation="portrait" horizontalDpi="300" verticalDpi="300"/>
  <headerFooter alignWithMargins="0">
    <oddHeader xml:space="preserve">&amp;C&amp;"-,Fed"&amp;16Resultat af bridgeturnering 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3"/>
  <sheetViews>
    <sheetView workbookViewId="0">
      <selection activeCell="C3" sqref="C3"/>
    </sheetView>
  </sheetViews>
  <sheetFormatPr defaultRowHeight="14.4" x14ac:dyDescent="0.3"/>
  <cols>
    <col min="1" max="1" width="8.88671875" style="1"/>
    <col min="2" max="8" width="6" style="1" customWidth="1"/>
    <col min="9" max="9" width="6" style="2" customWidth="1"/>
    <col min="10" max="10" width="5.77734375" style="20" customWidth="1"/>
    <col min="11" max="11" width="6.77734375" style="20" customWidth="1"/>
    <col min="12" max="12" width="2.44140625" customWidth="1"/>
    <col min="13" max="13" width="3.6640625" style="20" customWidth="1"/>
    <col min="14" max="14" width="3.21875" style="20" customWidth="1"/>
    <col min="15" max="15" width="4.6640625" customWidth="1"/>
    <col min="16" max="16" width="8.88671875" style="5"/>
    <col min="17" max="17" width="32.88671875" style="5" customWidth="1"/>
    <col min="18" max="18" width="8" style="5" customWidth="1"/>
    <col min="19" max="19" width="10" style="5" customWidth="1"/>
  </cols>
  <sheetData>
    <row r="1" spans="1:19" ht="18" customHeight="1" thickBot="1" x14ac:dyDescent="0.35">
      <c r="A1" s="56" t="s">
        <v>52</v>
      </c>
      <c r="B1" s="228">
        <v>45338</v>
      </c>
      <c r="C1" s="229"/>
      <c r="D1" s="229"/>
      <c r="E1" s="230" t="str">
        <f>"Format dd-mm-åååå"</f>
        <v>Format dd-mm-åååå</v>
      </c>
      <c r="F1" s="230"/>
      <c r="G1" s="230"/>
      <c r="H1" s="230"/>
      <c r="I1" s="230"/>
      <c r="J1" s="57"/>
      <c r="K1" s="51"/>
      <c r="P1" s="11" t="s">
        <v>52</v>
      </c>
      <c r="Q1" s="231">
        <f>B1</f>
        <v>45338</v>
      </c>
      <c r="R1" s="231"/>
      <c r="S1" s="15"/>
    </row>
    <row r="2" spans="1:19" ht="16.8" customHeight="1" thickBot="1" x14ac:dyDescent="0.35">
      <c r="A2" s="6" t="s">
        <v>12</v>
      </c>
      <c r="B2" s="7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9" t="s">
        <v>7</v>
      </c>
      <c r="J2" s="52" t="s">
        <v>53</v>
      </c>
      <c r="K2" s="45" t="s">
        <v>8</v>
      </c>
      <c r="M2" s="232" t="s">
        <v>14</v>
      </c>
      <c r="N2" s="233"/>
      <c r="P2" s="11" t="s">
        <v>40</v>
      </c>
      <c r="Q2" s="12" t="s">
        <v>51</v>
      </c>
      <c r="R2" s="12" t="s">
        <v>49</v>
      </c>
      <c r="S2" s="15" t="s">
        <v>50</v>
      </c>
    </row>
    <row r="3" spans="1:19" x14ac:dyDescent="0.3">
      <c r="A3" s="16" t="s">
        <v>9</v>
      </c>
      <c r="B3" s="140">
        <f>6-I3</f>
        <v>0</v>
      </c>
      <c r="C3" s="141">
        <v>0</v>
      </c>
      <c r="D3" s="141">
        <v>2</v>
      </c>
      <c r="E3" s="142">
        <f>6-C3</f>
        <v>6</v>
      </c>
      <c r="F3" s="141">
        <v>4</v>
      </c>
      <c r="G3" s="142">
        <f>6-F3</f>
        <v>2</v>
      </c>
      <c r="H3" s="142">
        <f>6-D3</f>
        <v>4</v>
      </c>
      <c r="I3" s="143">
        <v>6</v>
      </c>
      <c r="J3" s="53">
        <f>C3+D3+F3+I3</f>
        <v>12</v>
      </c>
      <c r="K3" s="46">
        <f>SUM(B3:I3)</f>
        <v>24</v>
      </c>
      <c r="M3" s="21">
        <v>2</v>
      </c>
      <c r="N3" s="22">
        <v>4</v>
      </c>
      <c r="P3" s="27"/>
      <c r="Q3" s="28"/>
      <c r="R3" s="29"/>
      <c r="S3" s="30"/>
    </row>
    <row r="4" spans="1:19" x14ac:dyDescent="0.3">
      <c r="A4" s="17" t="s">
        <v>10</v>
      </c>
      <c r="B4" s="140">
        <f>6-I4</f>
        <v>0</v>
      </c>
      <c r="C4" s="144">
        <v>1</v>
      </c>
      <c r="D4" s="144">
        <v>4</v>
      </c>
      <c r="E4" s="142">
        <f>6-C4</f>
        <v>5</v>
      </c>
      <c r="F4" s="144">
        <v>1</v>
      </c>
      <c r="G4" s="142">
        <f>6-F4</f>
        <v>5</v>
      </c>
      <c r="H4" s="142">
        <f>6-D4</f>
        <v>2</v>
      </c>
      <c r="I4" s="145">
        <v>6</v>
      </c>
      <c r="J4" s="54">
        <f>C4+D4+F4+I4</f>
        <v>12</v>
      </c>
      <c r="K4" s="47">
        <f t="shared" ref="K4:K30" si="0">SUM(B4:I4)</f>
        <v>24</v>
      </c>
      <c r="M4" s="21">
        <v>3</v>
      </c>
      <c r="N4" s="22">
        <v>7</v>
      </c>
      <c r="P4" s="13" t="s">
        <v>41</v>
      </c>
      <c r="Q4" s="26" t="s">
        <v>56</v>
      </c>
      <c r="R4" s="14">
        <f>B31</f>
        <v>34</v>
      </c>
      <c r="S4" s="172">
        <v>8</v>
      </c>
    </row>
    <row r="5" spans="1:19" x14ac:dyDescent="0.3">
      <c r="A5" s="18" t="s">
        <v>11</v>
      </c>
      <c r="B5" s="140">
        <f>6-I5</f>
        <v>0</v>
      </c>
      <c r="C5" s="146">
        <v>0</v>
      </c>
      <c r="D5" s="146">
        <v>2</v>
      </c>
      <c r="E5" s="142">
        <f>6-C5</f>
        <v>6</v>
      </c>
      <c r="F5" s="146">
        <v>4</v>
      </c>
      <c r="G5" s="142">
        <f>6-F5</f>
        <v>2</v>
      </c>
      <c r="H5" s="142">
        <f>6-D5</f>
        <v>4</v>
      </c>
      <c r="I5" s="147">
        <v>6</v>
      </c>
      <c r="J5" s="55">
        <f>C5+D5+F5+I5</f>
        <v>12</v>
      </c>
      <c r="K5" s="48">
        <f t="shared" si="0"/>
        <v>24</v>
      </c>
      <c r="M5" s="21">
        <v>5</v>
      </c>
      <c r="N5" s="22">
        <v>6</v>
      </c>
      <c r="P5" s="31"/>
      <c r="Q5" s="32"/>
      <c r="R5" s="32"/>
      <c r="S5" s="33"/>
    </row>
    <row r="6" spans="1:19" x14ac:dyDescent="0.3">
      <c r="A6" s="19" t="s">
        <v>13</v>
      </c>
      <c r="B6" s="216">
        <f>SUM(B3:B5)</f>
        <v>0</v>
      </c>
      <c r="C6" s="148">
        <f t="shared" ref="C6:I6" si="1">SUM(C3:C5)</f>
        <v>1</v>
      </c>
      <c r="D6" s="148">
        <f t="shared" si="1"/>
        <v>8</v>
      </c>
      <c r="E6" s="148">
        <f t="shared" si="1"/>
        <v>17</v>
      </c>
      <c r="F6" s="148">
        <f t="shared" si="1"/>
        <v>9</v>
      </c>
      <c r="G6" s="148">
        <f t="shared" si="1"/>
        <v>9</v>
      </c>
      <c r="H6" s="148">
        <f t="shared" si="1"/>
        <v>10</v>
      </c>
      <c r="I6" s="149">
        <f t="shared" si="1"/>
        <v>18</v>
      </c>
      <c r="J6" s="217">
        <f>C6+D6+F6+I6</f>
        <v>36</v>
      </c>
      <c r="K6" s="49">
        <f>SUM(B6:J6)</f>
        <v>108</v>
      </c>
      <c r="M6" s="23">
        <v>8</v>
      </c>
      <c r="N6" s="24">
        <v>1</v>
      </c>
      <c r="P6" s="34"/>
      <c r="Q6" s="28"/>
      <c r="R6" s="28"/>
      <c r="S6" s="30"/>
    </row>
    <row r="7" spans="1:19" s="3" customFormat="1" x14ac:dyDescent="0.3">
      <c r="A7" s="60" t="s">
        <v>15</v>
      </c>
      <c r="B7" s="150">
        <f>6-E7</f>
        <v>2</v>
      </c>
      <c r="C7" s="151">
        <f>6-I7</f>
        <v>4</v>
      </c>
      <c r="D7" s="152">
        <v>0</v>
      </c>
      <c r="E7" s="152">
        <v>4</v>
      </c>
      <c r="F7" s="153">
        <f>6-D7</f>
        <v>6</v>
      </c>
      <c r="G7" s="152">
        <v>6</v>
      </c>
      <c r="H7" s="151">
        <f>6-G7</f>
        <v>0</v>
      </c>
      <c r="I7" s="154">
        <v>2</v>
      </c>
      <c r="J7" s="53">
        <f>D7+E7+G7+I7</f>
        <v>12</v>
      </c>
      <c r="K7" s="46">
        <f t="shared" si="0"/>
        <v>24</v>
      </c>
      <c r="M7" s="21">
        <v>3</v>
      </c>
      <c r="N7" s="22">
        <v>5</v>
      </c>
      <c r="P7" s="13" t="s">
        <v>42</v>
      </c>
      <c r="Q7" s="26" t="s">
        <v>57</v>
      </c>
      <c r="R7" s="14">
        <f>C31</f>
        <v>54</v>
      </c>
      <c r="S7" s="172">
        <v>6</v>
      </c>
    </row>
    <row r="8" spans="1:19" s="3" customFormat="1" x14ac:dyDescent="0.3">
      <c r="A8" s="61" t="s">
        <v>16</v>
      </c>
      <c r="B8" s="140">
        <f>6-E8</f>
        <v>0</v>
      </c>
      <c r="C8" s="155">
        <f>6-I8</f>
        <v>2</v>
      </c>
      <c r="D8" s="144">
        <v>2</v>
      </c>
      <c r="E8" s="144">
        <v>6</v>
      </c>
      <c r="F8" s="156">
        <f>6-D8</f>
        <v>4</v>
      </c>
      <c r="G8" s="144">
        <v>0</v>
      </c>
      <c r="H8" s="155">
        <f>6-G8</f>
        <v>6</v>
      </c>
      <c r="I8" s="145">
        <v>4</v>
      </c>
      <c r="J8" s="54">
        <f>D8+E8+G8+I8</f>
        <v>12</v>
      </c>
      <c r="K8" s="47">
        <f t="shared" si="0"/>
        <v>24</v>
      </c>
      <c r="M8" s="21">
        <v>4</v>
      </c>
      <c r="N8" s="22">
        <v>1</v>
      </c>
      <c r="P8" s="34"/>
      <c r="Q8" s="29"/>
      <c r="R8" s="29"/>
      <c r="S8" s="35"/>
    </row>
    <row r="9" spans="1:19" s="3" customFormat="1" x14ac:dyDescent="0.3">
      <c r="A9" s="62" t="s">
        <v>17</v>
      </c>
      <c r="B9" s="140">
        <f>6-E9</f>
        <v>3</v>
      </c>
      <c r="C9" s="155">
        <f>6-I9</f>
        <v>6</v>
      </c>
      <c r="D9" s="146">
        <v>3</v>
      </c>
      <c r="E9" s="146">
        <v>3</v>
      </c>
      <c r="F9" s="156">
        <f>6-D9</f>
        <v>3</v>
      </c>
      <c r="G9" s="146">
        <v>6</v>
      </c>
      <c r="H9" s="155">
        <f>6-G9</f>
        <v>0</v>
      </c>
      <c r="I9" s="147">
        <v>0</v>
      </c>
      <c r="J9" s="55">
        <f>D9+E9+G9+I9</f>
        <v>12</v>
      </c>
      <c r="K9" s="48">
        <f t="shared" si="0"/>
        <v>24</v>
      </c>
      <c r="M9" s="21">
        <v>6</v>
      </c>
      <c r="N9" s="22">
        <v>7</v>
      </c>
      <c r="P9" s="36"/>
      <c r="Q9" s="37"/>
      <c r="R9" s="37"/>
      <c r="S9" s="38"/>
    </row>
    <row r="10" spans="1:19" s="3" customFormat="1" x14ac:dyDescent="0.3">
      <c r="A10" s="63" t="s">
        <v>18</v>
      </c>
      <c r="B10" s="171">
        <f t="shared" ref="B10:I10" si="2">SUM(B7:B9)</f>
        <v>5</v>
      </c>
      <c r="C10" s="166">
        <f t="shared" si="2"/>
        <v>12</v>
      </c>
      <c r="D10" s="157">
        <f t="shared" si="2"/>
        <v>5</v>
      </c>
      <c r="E10" s="157">
        <f t="shared" si="2"/>
        <v>13</v>
      </c>
      <c r="F10" s="158">
        <f t="shared" si="2"/>
        <v>13</v>
      </c>
      <c r="G10" s="157">
        <f t="shared" si="2"/>
        <v>12</v>
      </c>
      <c r="H10" s="166">
        <f t="shared" si="2"/>
        <v>6</v>
      </c>
      <c r="I10" s="158">
        <f t="shared" si="2"/>
        <v>6</v>
      </c>
      <c r="J10" s="217">
        <f>D10+E10+G10+I10</f>
        <v>36</v>
      </c>
      <c r="K10" s="49">
        <f t="shared" si="0"/>
        <v>72</v>
      </c>
      <c r="M10" s="23">
        <v>8</v>
      </c>
      <c r="N10" s="24">
        <v>2</v>
      </c>
      <c r="P10" s="13" t="s">
        <v>43</v>
      </c>
      <c r="Q10" s="26" t="s">
        <v>62</v>
      </c>
      <c r="R10" s="14">
        <f>D31</f>
        <v>62</v>
      </c>
      <c r="S10" s="172">
        <v>5</v>
      </c>
    </row>
    <row r="11" spans="1:19" s="3" customFormat="1" x14ac:dyDescent="0.3">
      <c r="A11" s="60" t="s">
        <v>19</v>
      </c>
      <c r="B11" s="140">
        <f>6-H11</f>
        <v>6</v>
      </c>
      <c r="C11" s="159">
        <f>6-F11</f>
        <v>2</v>
      </c>
      <c r="D11" s="155">
        <f>6-I11</f>
        <v>4</v>
      </c>
      <c r="E11" s="152">
        <v>6</v>
      </c>
      <c r="F11" s="160">
        <v>4</v>
      </c>
      <c r="G11" s="142">
        <f>6-E11</f>
        <v>0</v>
      </c>
      <c r="H11" s="161">
        <v>0</v>
      </c>
      <c r="I11" s="154">
        <v>2</v>
      </c>
      <c r="J11" s="53">
        <f>E11+F11+H11+I11</f>
        <v>12</v>
      </c>
      <c r="K11" s="46">
        <f t="shared" si="0"/>
        <v>24</v>
      </c>
      <c r="M11" s="21">
        <v>4</v>
      </c>
      <c r="N11" s="22">
        <v>6</v>
      </c>
      <c r="P11" s="31"/>
      <c r="Q11" s="39"/>
      <c r="R11" s="39"/>
      <c r="S11" s="40"/>
    </row>
    <row r="12" spans="1:19" s="3" customFormat="1" x14ac:dyDescent="0.3">
      <c r="A12" s="61" t="s">
        <v>20</v>
      </c>
      <c r="B12" s="140">
        <f>6-H12</f>
        <v>4</v>
      </c>
      <c r="C12" s="142">
        <f>6-F12</f>
        <v>0</v>
      </c>
      <c r="D12" s="155">
        <f>6-I12</f>
        <v>2</v>
      </c>
      <c r="E12" s="144">
        <v>0</v>
      </c>
      <c r="F12" s="162">
        <v>6</v>
      </c>
      <c r="G12" s="142">
        <f>6-E12</f>
        <v>6</v>
      </c>
      <c r="H12" s="163">
        <v>2</v>
      </c>
      <c r="I12" s="145">
        <v>4</v>
      </c>
      <c r="J12" s="54">
        <f>E12+F12+H12+I12</f>
        <v>12</v>
      </c>
      <c r="K12" s="47">
        <f t="shared" si="0"/>
        <v>24</v>
      </c>
      <c r="M12" s="21">
        <v>5</v>
      </c>
      <c r="N12" s="22">
        <v>2</v>
      </c>
      <c r="P12" s="34"/>
      <c r="Q12" s="29"/>
      <c r="R12" s="29"/>
      <c r="S12" s="35"/>
    </row>
    <row r="13" spans="1:19" s="3" customFormat="1" x14ac:dyDescent="0.3">
      <c r="A13" s="62" t="s">
        <v>21</v>
      </c>
      <c r="B13" s="140">
        <f>6-H13</f>
        <v>6</v>
      </c>
      <c r="C13" s="142">
        <f>6-F13</f>
        <v>0</v>
      </c>
      <c r="D13" s="155">
        <f>6-I13</f>
        <v>4</v>
      </c>
      <c r="E13" s="146">
        <v>4</v>
      </c>
      <c r="F13" s="164">
        <v>6</v>
      </c>
      <c r="G13" s="142">
        <f>6-E13</f>
        <v>2</v>
      </c>
      <c r="H13" s="165">
        <v>0</v>
      </c>
      <c r="I13" s="147">
        <v>2</v>
      </c>
      <c r="J13" s="55">
        <f>E13+F13+H13+I13</f>
        <v>12</v>
      </c>
      <c r="K13" s="48">
        <f t="shared" si="0"/>
        <v>24</v>
      </c>
      <c r="M13" s="21">
        <v>7</v>
      </c>
      <c r="N13" s="22">
        <v>1</v>
      </c>
      <c r="P13" s="13" t="s">
        <v>44</v>
      </c>
      <c r="Q13" s="26" t="s">
        <v>58</v>
      </c>
      <c r="R13" s="14">
        <f>E31</f>
        <v>79</v>
      </c>
      <c r="S13" s="172">
        <v>3</v>
      </c>
    </row>
    <row r="14" spans="1:19" s="3" customFormat="1" x14ac:dyDescent="0.3">
      <c r="A14" s="63" t="s">
        <v>22</v>
      </c>
      <c r="B14" s="171">
        <f>SUM(B11:B13)</f>
        <v>16</v>
      </c>
      <c r="C14" s="157">
        <f t="shared" ref="C14:I14" si="3">SUM(C11:C13)</f>
        <v>2</v>
      </c>
      <c r="D14" s="158">
        <f t="shared" si="3"/>
        <v>10</v>
      </c>
      <c r="E14" s="157">
        <f t="shared" si="3"/>
        <v>10</v>
      </c>
      <c r="F14" s="158">
        <f t="shared" si="3"/>
        <v>16</v>
      </c>
      <c r="G14" s="157">
        <f t="shared" si="3"/>
        <v>8</v>
      </c>
      <c r="H14" s="166">
        <f t="shared" si="3"/>
        <v>2</v>
      </c>
      <c r="I14" s="158">
        <f t="shared" si="3"/>
        <v>8</v>
      </c>
      <c r="J14" s="217">
        <f>E14+F14+H14+I14</f>
        <v>36</v>
      </c>
      <c r="K14" s="49">
        <f t="shared" si="0"/>
        <v>72</v>
      </c>
      <c r="M14" s="23">
        <v>8</v>
      </c>
      <c r="N14" s="24">
        <v>3</v>
      </c>
      <c r="P14" s="34"/>
      <c r="Q14" s="29"/>
      <c r="R14" s="29"/>
      <c r="S14" s="35"/>
    </row>
    <row r="15" spans="1:19" s="3" customFormat="1" x14ac:dyDescent="0.3">
      <c r="A15" s="60" t="s">
        <v>23</v>
      </c>
      <c r="B15" s="167">
        <v>0</v>
      </c>
      <c r="C15" s="142">
        <f>6-B15</f>
        <v>6</v>
      </c>
      <c r="D15" s="156">
        <f>6-G15</f>
        <v>4</v>
      </c>
      <c r="E15" s="142">
        <f>6-I15</f>
        <v>2</v>
      </c>
      <c r="F15" s="154">
        <v>6</v>
      </c>
      <c r="G15" s="152">
        <v>2</v>
      </c>
      <c r="H15" s="155">
        <f>6-F15</f>
        <v>0</v>
      </c>
      <c r="I15" s="154">
        <v>4</v>
      </c>
      <c r="J15" s="53">
        <f>B15+F15+G15+I15</f>
        <v>12</v>
      </c>
      <c r="K15" s="46">
        <f t="shared" si="0"/>
        <v>24</v>
      </c>
      <c r="M15" s="21">
        <v>1</v>
      </c>
      <c r="N15" s="22">
        <v>2</v>
      </c>
      <c r="P15" s="36"/>
      <c r="Q15" s="37"/>
      <c r="R15" s="37"/>
      <c r="S15" s="38"/>
    </row>
    <row r="16" spans="1:19" s="3" customFormat="1" x14ac:dyDescent="0.3">
      <c r="A16" s="61" t="s">
        <v>24</v>
      </c>
      <c r="B16" s="168">
        <v>0</v>
      </c>
      <c r="C16" s="142">
        <f>6-B16</f>
        <v>6</v>
      </c>
      <c r="D16" s="156">
        <f>6-G16</f>
        <v>2</v>
      </c>
      <c r="E16" s="142">
        <f>6-I16</f>
        <v>0</v>
      </c>
      <c r="F16" s="145">
        <v>2</v>
      </c>
      <c r="G16" s="144">
        <v>4</v>
      </c>
      <c r="H16" s="155">
        <f>6-F16</f>
        <v>4</v>
      </c>
      <c r="I16" s="145">
        <v>6</v>
      </c>
      <c r="J16" s="54">
        <f>B16+F16+G16+I16</f>
        <v>12</v>
      </c>
      <c r="K16" s="47">
        <f t="shared" si="0"/>
        <v>24</v>
      </c>
      <c r="M16" s="21">
        <v>5</v>
      </c>
      <c r="N16" s="22">
        <v>7</v>
      </c>
      <c r="P16" s="13" t="s">
        <v>45</v>
      </c>
      <c r="Q16" s="26" t="s">
        <v>63</v>
      </c>
      <c r="R16" s="14">
        <f>F31</f>
        <v>81</v>
      </c>
      <c r="S16" s="172">
        <v>2</v>
      </c>
    </row>
    <row r="17" spans="1:19" s="3" customFormat="1" x14ac:dyDescent="0.3">
      <c r="A17" s="62" t="s">
        <v>25</v>
      </c>
      <c r="B17" s="169">
        <v>1</v>
      </c>
      <c r="C17" s="142">
        <f>6-B17</f>
        <v>5</v>
      </c>
      <c r="D17" s="156">
        <f>6-G17</f>
        <v>5</v>
      </c>
      <c r="E17" s="142">
        <f>6-I17</f>
        <v>0</v>
      </c>
      <c r="F17" s="170">
        <v>4</v>
      </c>
      <c r="G17" s="146">
        <v>1</v>
      </c>
      <c r="H17" s="155">
        <f>6-F17</f>
        <v>2</v>
      </c>
      <c r="I17" s="147">
        <v>6</v>
      </c>
      <c r="J17" s="55">
        <f>B17+F17+G17+I17</f>
        <v>12</v>
      </c>
      <c r="K17" s="48">
        <f t="shared" si="0"/>
        <v>24</v>
      </c>
      <c r="M17" s="21">
        <v>6</v>
      </c>
      <c r="N17" s="22">
        <v>3</v>
      </c>
      <c r="P17" s="31"/>
      <c r="Q17" s="39"/>
      <c r="R17" s="39"/>
      <c r="S17" s="40"/>
    </row>
    <row r="18" spans="1:19" s="3" customFormat="1" x14ac:dyDescent="0.3">
      <c r="A18" s="63" t="s">
        <v>26</v>
      </c>
      <c r="B18" s="171">
        <f t="shared" ref="B18:I18" si="4">SUM(B15:B17)</f>
        <v>1</v>
      </c>
      <c r="C18" s="157">
        <f t="shared" si="4"/>
        <v>17</v>
      </c>
      <c r="D18" s="158">
        <f t="shared" si="4"/>
        <v>11</v>
      </c>
      <c r="E18" s="157">
        <f t="shared" si="4"/>
        <v>2</v>
      </c>
      <c r="F18" s="158">
        <f t="shared" si="4"/>
        <v>12</v>
      </c>
      <c r="G18" s="157">
        <f t="shared" si="4"/>
        <v>7</v>
      </c>
      <c r="H18" s="166">
        <f t="shared" si="4"/>
        <v>6</v>
      </c>
      <c r="I18" s="158">
        <f t="shared" si="4"/>
        <v>16</v>
      </c>
      <c r="J18" s="217">
        <f>B18+F18+G18+I18</f>
        <v>36</v>
      </c>
      <c r="K18" s="49">
        <f t="shared" si="0"/>
        <v>72</v>
      </c>
      <c r="M18" s="23">
        <v>8</v>
      </c>
      <c r="N18" s="24">
        <v>4</v>
      </c>
      <c r="P18" s="34"/>
      <c r="Q18" s="29"/>
      <c r="R18" s="29"/>
      <c r="S18" s="35"/>
    </row>
    <row r="19" spans="1:19" s="3" customFormat="1" x14ac:dyDescent="0.3">
      <c r="A19" s="60" t="s">
        <v>27</v>
      </c>
      <c r="B19" s="140">
        <f>6-G19</f>
        <v>3</v>
      </c>
      <c r="C19" s="152">
        <v>6</v>
      </c>
      <c r="D19" s="156">
        <f>6-C19</f>
        <v>0</v>
      </c>
      <c r="E19" s="142">
        <f t="shared" ref="E19:F21" si="5">6-H19</f>
        <v>3</v>
      </c>
      <c r="F19" s="156">
        <f t="shared" si="5"/>
        <v>6</v>
      </c>
      <c r="G19" s="152">
        <v>3</v>
      </c>
      <c r="H19" s="161">
        <v>3</v>
      </c>
      <c r="I19" s="154">
        <v>0</v>
      </c>
      <c r="J19" s="53">
        <f>C19+G19+H19+I19</f>
        <v>12</v>
      </c>
      <c r="K19" s="46">
        <f t="shared" si="0"/>
        <v>24</v>
      </c>
      <c r="M19" s="21">
        <v>2</v>
      </c>
      <c r="N19" s="22">
        <v>3</v>
      </c>
      <c r="P19" s="13" t="s">
        <v>46</v>
      </c>
      <c r="Q19" s="26" t="s">
        <v>59</v>
      </c>
      <c r="R19" s="14">
        <f>G31</f>
        <v>68</v>
      </c>
      <c r="S19" s="172">
        <v>4</v>
      </c>
    </row>
    <row r="20" spans="1:19" s="3" customFormat="1" x14ac:dyDescent="0.3">
      <c r="A20" s="61" t="s">
        <v>28</v>
      </c>
      <c r="B20" s="140">
        <f>6-G20</f>
        <v>2</v>
      </c>
      <c r="C20" s="144">
        <v>4</v>
      </c>
      <c r="D20" s="156">
        <f>6-C20</f>
        <v>2</v>
      </c>
      <c r="E20" s="142">
        <f t="shared" si="5"/>
        <v>6</v>
      </c>
      <c r="F20" s="156">
        <f t="shared" si="5"/>
        <v>2</v>
      </c>
      <c r="G20" s="144">
        <v>4</v>
      </c>
      <c r="H20" s="163">
        <v>0</v>
      </c>
      <c r="I20" s="145">
        <v>4</v>
      </c>
      <c r="J20" s="54">
        <f>C20+G20+H20+I20</f>
        <v>12</v>
      </c>
      <c r="K20" s="47">
        <f t="shared" si="0"/>
        <v>24</v>
      </c>
      <c r="M20" s="21">
        <v>6</v>
      </c>
      <c r="N20" s="22">
        <v>1</v>
      </c>
      <c r="P20" s="34"/>
      <c r="Q20" s="29"/>
      <c r="R20" s="29"/>
      <c r="S20" s="35"/>
    </row>
    <row r="21" spans="1:19" s="3" customFormat="1" x14ac:dyDescent="0.3">
      <c r="A21" s="62" t="s">
        <v>29</v>
      </c>
      <c r="B21" s="140">
        <f>6-G21</f>
        <v>0</v>
      </c>
      <c r="C21" s="146">
        <v>2</v>
      </c>
      <c r="D21" s="156">
        <f>6-C21</f>
        <v>4</v>
      </c>
      <c r="E21" s="142">
        <f t="shared" si="5"/>
        <v>6</v>
      </c>
      <c r="F21" s="156">
        <f t="shared" si="5"/>
        <v>2</v>
      </c>
      <c r="G21" s="146">
        <v>6</v>
      </c>
      <c r="H21" s="165">
        <v>0</v>
      </c>
      <c r="I21" s="147">
        <v>4</v>
      </c>
      <c r="J21" s="55">
        <f>C21+G21+H21+I21</f>
        <v>12</v>
      </c>
      <c r="K21" s="48">
        <f t="shared" si="0"/>
        <v>24</v>
      </c>
      <c r="M21" s="21">
        <v>7</v>
      </c>
      <c r="N21" s="22">
        <v>4</v>
      </c>
      <c r="P21" s="36"/>
      <c r="Q21" s="37"/>
      <c r="R21" s="37"/>
      <c r="S21" s="38"/>
    </row>
    <row r="22" spans="1:19" s="3" customFormat="1" x14ac:dyDescent="0.3">
      <c r="A22" s="63" t="s">
        <v>30</v>
      </c>
      <c r="B22" s="171">
        <f t="shared" ref="B22:I22" si="6">SUM(B19:B21)</f>
        <v>5</v>
      </c>
      <c r="C22" s="157">
        <f t="shared" si="6"/>
        <v>12</v>
      </c>
      <c r="D22" s="158">
        <f t="shared" si="6"/>
        <v>6</v>
      </c>
      <c r="E22" s="157">
        <f t="shared" si="6"/>
        <v>15</v>
      </c>
      <c r="F22" s="158">
        <f t="shared" si="6"/>
        <v>10</v>
      </c>
      <c r="G22" s="157">
        <f t="shared" si="6"/>
        <v>13</v>
      </c>
      <c r="H22" s="166">
        <f t="shared" si="6"/>
        <v>3</v>
      </c>
      <c r="I22" s="158">
        <f t="shared" si="6"/>
        <v>8</v>
      </c>
      <c r="J22" s="217">
        <f>C22+G22+H22+I22</f>
        <v>36</v>
      </c>
      <c r="K22" s="49">
        <f t="shared" si="0"/>
        <v>72</v>
      </c>
      <c r="M22" s="23">
        <v>8</v>
      </c>
      <c r="N22" s="24">
        <v>5</v>
      </c>
      <c r="P22" s="13" t="s">
        <v>47</v>
      </c>
      <c r="Q22" s="26" t="s">
        <v>60</v>
      </c>
      <c r="R22" s="14">
        <f>H31</f>
        <v>43</v>
      </c>
      <c r="S22" s="172">
        <v>7</v>
      </c>
    </row>
    <row r="23" spans="1:19" s="3" customFormat="1" x14ac:dyDescent="0.3">
      <c r="A23" s="60" t="s">
        <v>31</v>
      </c>
      <c r="B23" s="167">
        <v>5</v>
      </c>
      <c r="C23" s="142">
        <f>6-H23</f>
        <v>1</v>
      </c>
      <c r="D23" s="154">
        <v>1</v>
      </c>
      <c r="E23" s="142">
        <f>6-D23</f>
        <v>5</v>
      </c>
      <c r="F23" s="156">
        <f>6-B23</f>
        <v>1</v>
      </c>
      <c r="G23" s="142">
        <f>6-I23</f>
        <v>5</v>
      </c>
      <c r="H23" s="161">
        <v>5</v>
      </c>
      <c r="I23" s="154">
        <v>1</v>
      </c>
      <c r="J23" s="53">
        <f>B23+D23+H23+I23</f>
        <v>12</v>
      </c>
      <c r="K23" s="46">
        <f t="shared" si="0"/>
        <v>24</v>
      </c>
      <c r="M23" s="21">
        <v>1</v>
      </c>
      <c r="N23" s="22">
        <v>5</v>
      </c>
      <c r="P23" s="31"/>
      <c r="Q23" s="39"/>
      <c r="R23" s="39"/>
      <c r="S23" s="40"/>
    </row>
    <row r="24" spans="1:19" s="3" customFormat="1" x14ac:dyDescent="0.3">
      <c r="A24" s="61" t="s">
        <v>32</v>
      </c>
      <c r="B24" s="168">
        <v>1</v>
      </c>
      <c r="C24" s="142">
        <f>6-H24</f>
        <v>1</v>
      </c>
      <c r="D24" s="145">
        <v>1</v>
      </c>
      <c r="E24" s="142">
        <f>6-D24</f>
        <v>5</v>
      </c>
      <c r="F24" s="156">
        <f>6-B24</f>
        <v>5</v>
      </c>
      <c r="G24" s="142">
        <f>6-I24</f>
        <v>1</v>
      </c>
      <c r="H24" s="163">
        <v>5</v>
      </c>
      <c r="I24" s="145">
        <v>5</v>
      </c>
      <c r="J24" s="54">
        <f>B24+D24+H24+I24</f>
        <v>12</v>
      </c>
      <c r="K24" s="47">
        <f t="shared" si="0"/>
        <v>24</v>
      </c>
      <c r="M24" s="21">
        <v>3</v>
      </c>
      <c r="N24" s="22">
        <v>4</v>
      </c>
      <c r="P24" s="34"/>
      <c r="Q24" s="29"/>
      <c r="R24" s="29"/>
      <c r="S24" s="35"/>
    </row>
    <row r="25" spans="1:19" s="3" customFormat="1" x14ac:dyDescent="0.3">
      <c r="A25" s="62" t="s">
        <v>33</v>
      </c>
      <c r="B25" s="169">
        <v>0</v>
      </c>
      <c r="C25" s="142">
        <f>6-H25</f>
        <v>0</v>
      </c>
      <c r="D25" s="170">
        <v>3</v>
      </c>
      <c r="E25" s="142">
        <f>6-D25</f>
        <v>3</v>
      </c>
      <c r="F25" s="156">
        <f>6-B25</f>
        <v>6</v>
      </c>
      <c r="G25" s="142">
        <f>6-I25</f>
        <v>3</v>
      </c>
      <c r="H25" s="165">
        <v>6</v>
      </c>
      <c r="I25" s="147">
        <v>3</v>
      </c>
      <c r="J25" s="55">
        <f>B25+D25+H25+I25</f>
        <v>12</v>
      </c>
      <c r="K25" s="48">
        <f t="shared" si="0"/>
        <v>24</v>
      </c>
      <c r="M25" s="21">
        <v>7</v>
      </c>
      <c r="N25" s="22">
        <v>2</v>
      </c>
      <c r="P25" s="13" t="s">
        <v>48</v>
      </c>
      <c r="Q25" s="26" t="s">
        <v>61</v>
      </c>
      <c r="R25" s="14">
        <f>I31</f>
        <v>83</v>
      </c>
      <c r="S25" s="172">
        <v>1</v>
      </c>
    </row>
    <row r="26" spans="1:19" s="3" customFormat="1" ht="15" thickBot="1" x14ac:dyDescent="0.35">
      <c r="A26" s="63" t="s">
        <v>36</v>
      </c>
      <c r="B26" s="171">
        <f t="shared" ref="B26:I26" si="7">SUM(B23:B25)</f>
        <v>6</v>
      </c>
      <c r="C26" s="157">
        <f t="shared" si="7"/>
        <v>2</v>
      </c>
      <c r="D26" s="158">
        <f t="shared" si="7"/>
        <v>5</v>
      </c>
      <c r="E26" s="157">
        <f t="shared" si="7"/>
        <v>13</v>
      </c>
      <c r="F26" s="158">
        <f t="shared" si="7"/>
        <v>12</v>
      </c>
      <c r="G26" s="157">
        <f t="shared" si="7"/>
        <v>9</v>
      </c>
      <c r="H26" s="166">
        <f t="shared" si="7"/>
        <v>16</v>
      </c>
      <c r="I26" s="158">
        <f t="shared" si="7"/>
        <v>9</v>
      </c>
      <c r="J26" s="217">
        <f>B26+D26+H26+I26</f>
        <v>36</v>
      </c>
      <c r="K26" s="49">
        <f t="shared" si="0"/>
        <v>72</v>
      </c>
      <c r="M26" s="23">
        <v>8</v>
      </c>
      <c r="N26" s="24">
        <v>6</v>
      </c>
      <c r="P26" s="41"/>
      <c r="Q26" s="42"/>
      <c r="R26" s="42"/>
      <c r="S26" s="43"/>
    </row>
    <row r="27" spans="1:19" s="3" customFormat="1" x14ac:dyDescent="0.3">
      <c r="A27" s="60" t="s">
        <v>34</v>
      </c>
      <c r="B27" s="167">
        <v>0</v>
      </c>
      <c r="C27" s="152">
        <v>3</v>
      </c>
      <c r="D27" s="156">
        <f>6-B27</f>
        <v>6</v>
      </c>
      <c r="E27" s="152">
        <v>3</v>
      </c>
      <c r="F27" s="156">
        <f>6-E27</f>
        <v>3</v>
      </c>
      <c r="G27" s="142">
        <f>6-C27</f>
        <v>3</v>
      </c>
      <c r="H27" s="155">
        <f>6-I27</f>
        <v>0</v>
      </c>
      <c r="I27" s="154">
        <v>6</v>
      </c>
      <c r="J27" s="53">
        <f>B27+C27+E27+I27</f>
        <v>12</v>
      </c>
      <c r="K27" s="46">
        <f t="shared" si="0"/>
        <v>24</v>
      </c>
      <c r="M27" s="21">
        <v>1</v>
      </c>
      <c r="N27" s="22">
        <v>3</v>
      </c>
      <c r="P27" s="5"/>
      <c r="Q27" s="5"/>
      <c r="R27" s="5"/>
      <c r="S27" s="5"/>
    </row>
    <row r="28" spans="1:19" s="3" customFormat="1" x14ac:dyDescent="0.3">
      <c r="A28" s="61" t="s">
        <v>35</v>
      </c>
      <c r="B28" s="168">
        <v>0</v>
      </c>
      <c r="C28" s="144">
        <v>4</v>
      </c>
      <c r="D28" s="156">
        <f>6-B28</f>
        <v>6</v>
      </c>
      <c r="E28" s="144">
        <v>2</v>
      </c>
      <c r="F28" s="156">
        <f>6-E28</f>
        <v>4</v>
      </c>
      <c r="G28" s="142">
        <f>6-C28</f>
        <v>2</v>
      </c>
      <c r="H28" s="155">
        <f>6-I28</f>
        <v>0</v>
      </c>
      <c r="I28" s="145">
        <v>6</v>
      </c>
      <c r="J28" s="54">
        <f>B28+C28+E28+I28</f>
        <v>12</v>
      </c>
      <c r="K28" s="47">
        <f t="shared" si="0"/>
        <v>24</v>
      </c>
      <c r="M28" s="21">
        <v>2</v>
      </c>
      <c r="N28" s="22">
        <v>6</v>
      </c>
      <c r="P28" s="20" t="s">
        <v>8</v>
      </c>
      <c r="Q28" s="20"/>
      <c r="R28" s="20">
        <f>SUM(R4:R25)</f>
        <v>504</v>
      </c>
      <c r="S28" s="25"/>
    </row>
    <row r="29" spans="1:19" s="3" customFormat="1" x14ac:dyDescent="0.3">
      <c r="A29" s="62" t="s">
        <v>37</v>
      </c>
      <c r="B29" s="169">
        <v>1</v>
      </c>
      <c r="C29" s="146">
        <v>1</v>
      </c>
      <c r="D29" s="156">
        <f>6-B29</f>
        <v>5</v>
      </c>
      <c r="E29" s="146">
        <v>4</v>
      </c>
      <c r="F29" s="156">
        <f>6-E29</f>
        <v>2</v>
      </c>
      <c r="G29" s="142">
        <f>6-C29</f>
        <v>5</v>
      </c>
      <c r="H29" s="155">
        <f>6-I29</f>
        <v>0</v>
      </c>
      <c r="I29" s="147">
        <v>6</v>
      </c>
      <c r="J29" s="55">
        <f>B29+C29+E29+I29</f>
        <v>12</v>
      </c>
      <c r="K29" s="48">
        <f t="shared" si="0"/>
        <v>24</v>
      </c>
      <c r="M29" s="21">
        <v>4</v>
      </c>
      <c r="N29" s="22">
        <v>5</v>
      </c>
      <c r="P29" s="5"/>
      <c r="Q29" s="5"/>
      <c r="R29" s="5"/>
      <c r="S29" s="5"/>
    </row>
    <row r="30" spans="1:19" s="3" customFormat="1" ht="15" thickBot="1" x14ac:dyDescent="0.35">
      <c r="A30" s="64" t="s">
        <v>38</v>
      </c>
      <c r="B30" s="213">
        <f t="shared" ref="B30:I30" si="8">SUM(B27:B29)</f>
        <v>1</v>
      </c>
      <c r="C30" s="214">
        <f t="shared" si="8"/>
        <v>8</v>
      </c>
      <c r="D30" s="226">
        <f t="shared" si="8"/>
        <v>17</v>
      </c>
      <c r="E30" s="214">
        <f t="shared" si="8"/>
        <v>9</v>
      </c>
      <c r="F30" s="226">
        <f t="shared" si="8"/>
        <v>9</v>
      </c>
      <c r="G30" s="214">
        <f t="shared" si="8"/>
        <v>10</v>
      </c>
      <c r="H30" s="227">
        <f t="shared" si="8"/>
        <v>0</v>
      </c>
      <c r="I30" s="215">
        <f t="shared" si="8"/>
        <v>18</v>
      </c>
      <c r="J30" s="220">
        <f>B30+C30+E30+I30</f>
        <v>36</v>
      </c>
      <c r="K30" s="50">
        <f t="shared" si="0"/>
        <v>72</v>
      </c>
      <c r="M30" s="23">
        <v>8</v>
      </c>
      <c r="N30" s="24">
        <v>7</v>
      </c>
      <c r="P30" s="5"/>
      <c r="Q30" s="5"/>
      <c r="R30" s="5"/>
      <c r="S30" s="5"/>
    </row>
    <row r="31" spans="1:19" s="4" customFormat="1" ht="17.399999999999999" customHeight="1" thickBot="1" x14ac:dyDescent="0.35">
      <c r="A31" s="68" t="s">
        <v>39</v>
      </c>
      <c r="B31" s="44">
        <f t="shared" ref="B31:I31" si="9">SUM(B3:B5)+SUM(B7:B9)+SUM(B11:B13)+SUM(B19:B21)+SUM(B23:B25)+SUM(B27:B29)+SUM(B15:B17)</f>
        <v>34</v>
      </c>
      <c r="C31" s="69">
        <f t="shared" si="9"/>
        <v>54</v>
      </c>
      <c r="D31" s="10">
        <f t="shared" si="9"/>
        <v>62</v>
      </c>
      <c r="E31" s="10">
        <f t="shared" si="9"/>
        <v>79</v>
      </c>
      <c r="F31" s="10">
        <f t="shared" si="9"/>
        <v>81</v>
      </c>
      <c r="G31" s="10">
        <f t="shared" si="9"/>
        <v>68</v>
      </c>
      <c r="H31" s="10">
        <f t="shared" si="9"/>
        <v>43</v>
      </c>
      <c r="I31" s="44">
        <f t="shared" si="9"/>
        <v>83</v>
      </c>
      <c r="J31" s="71">
        <f>SUM(J3:J30)/2</f>
        <v>252</v>
      </c>
      <c r="K31" s="51">
        <f>SUM(B31:I31)</f>
        <v>504</v>
      </c>
      <c r="M31" s="25"/>
      <c r="N31" s="25"/>
      <c r="P31" s="5"/>
      <c r="Q31" s="5"/>
      <c r="R31" s="5"/>
      <c r="S31" s="5"/>
    </row>
    <row r="32" spans="1:19" ht="7.8" customHeight="1" x14ac:dyDescent="0.3">
      <c r="J32" s="70"/>
    </row>
    <row r="33" spans="7:10" x14ac:dyDescent="0.3">
      <c r="G33" s="58" t="s">
        <v>8</v>
      </c>
      <c r="H33" s="59" t="s">
        <v>54</v>
      </c>
      <c r="I33" s="59" t="s">
        <v>55</v>
      </c>
      <c r="J33" s="72">
        <v>252</v>
      </c>
    </row>
  </sheetData>
  <sheetProtection sheet="1" objects="1" scenarios="1" selectLockedCells="1"/>
  <mergeCells count="4">
    <mergeCell ref="B1:D1"/>
    <mergeCell ref="E1:I1"/>
    <mergeCell ref="Q1:R1"/>
    <mergeCell ref="M2:N2"/>
  </mergeCells>
  <pageMargins left="1.1023622047244095" right="0.70866141732283472" top="1.5354330708661419" bottom="0.74803149606299213" header="0.70866141732283472" footer="0.31496062992125984"/>
  <pageSetup paperSize="9" orientation="portrait" r:id="rId1"/>
  <headerFooter>
    <oddHeader xml:space="preserve">&amp;C&amp;"-,Fed"&amp;16Resultat af bridgeturnering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TilKopi</vt:lpstr>
      <vt:lpstr>R260424</vt:lpstr>
      <vt:lpstr>R12og19apr24</vt:lpstr>
      <vt:lpstr>R150324</vt:lpstr>
      <vt:lpstr>R080324</vt:lpstr>
      <vt:lpstr>R010324</vt:lpstr>
      <vt:lpstr>R160224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Vej-Hansen</dc:creator>
  <cp:lastModifiedBy>Mads Vej-Hansen</cp:lastModifiedBy>
  <cp:lastPrinted>2024-04-29T10:40:04Z</cp:lastPrinted>
  <dcterms:created xsi:type="dcterms:W3CDTF">2023-01-21T10:02:30Z</dcterms:created>
  <dcterms:modified xsi:type="dcterms:W3CDTF">2024-04-29T11:07:50Z</dcterms:modified>
</cp:coreProperties>
</file>